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15" i="1"/>
  <c r="C16"/>
  <c r="E35"/>
  <c r="E36"/>
  <c r="C33"/>
  <c r="C32"/>
  <c r="D33"/>
  <c r="D32"/>
  <c r="D11"/>
  <c r="D10"/>
  <c r="D16"/>
  <c r="D15"/>
  <c r="D19"/>
  <c r="D22"/>
  <c r="D24"/>
  <c r="D21"/>
  <c r="D18"/>
  <c r="D9"/>
  <c r="C11"/>
  <c r="C10"/>
  <c r="C22"/>
  <c r="C24"/>
  <c r="C21"/>
  <c r="C18"/>
  <c r="C9"/>
  <c r="D41"/>
  <c r="E43"/>
  <c r="E44"/>
  <c r="D38"/>
  <c r="C38"/>
  <c r="C37"/>
  <c r="C41"/>
  <c r="E41"/>
  <c r="C40"/>
  <c r="D40"/>
  <c r="E40"/>
  <c r="E39"/>
  <c r="E38"/>
  <c r="D37"/>
  <c r="E37"/>
  <c r="E34"/>
  <c r="C31"/>
  <c r="C30"/>
  <c r="C45"/>
  <c r="D31"/>
  <c r="D30"/>
  <c r="D45"/>
  <c r="E25"/>
  <c r="E30"/>
  <c r="E31"/>
  <c r="E32"/>
  <c r="E33"/>
  <c r="E42"/>
  <c r="E45"/>
  <c r="E9"/>
  <c r="E10"/>
  <c r="E11"/>
  <c r="E12"/>
  <c r="E14"/>
  <c r="E15"/>
  <c r="E16"/>
  <c r="E17"/>
  <c r="E18"/>
  <c r="E19"/>
  <c r="E20"/>
  <c r="E21"/>
  <c r="E22"/>
  <c r="E23"/>
  <c r="E24"/>
</calcChain>
</file>

<file path=xl/sharedStrings.xml><?xml version="1.0" encoding="utf-8"?>
<sst xmlns="http://schemas.openxmlformats.org/spreadsheetml/2006/main" count="92" uniqueCount="85">
  <si>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</si>
  <si>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</si>
  <si>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</si>
  <si>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</si>
  <si>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</si>
  <si>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</si>
  <si>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НАЛОГИ НА СОВОКУПНЫЙ ДОХОД</t>
  </si>
  <si>
    <t>Единый сельскохозяйственный налог</t>
  </si>
  <si>
    <t>2 00 00000 00 0000 000</t>
  </si>
  <si>
    <t>БЕЗВОЗМЕЗДНЫЕ ПОСТУПЛЕНИЯ</t>
  </si>
  <si>
    <t>2 02 00000 00 0000 000</t>
  </si>
  <si>
    <t>2 02 10000 00 0000 151</t>
  </si>
  <si>
    <t>2 02 15001 00 0000 151</t>
  </si>
  <si>
    <t>Дотации на выравнивание бюджетной обеспеченности</t>
  </si>
  <si>
    <t>2 02 30000 00 0000 151</t>
  </si>
  <si>
    <t>2 02 35118 00 0000 151</t>
  </si>
  <si>
    <t>2 02 40000 00 0000 151</t>
  </si>
  <si>
    <t>Иные межбюджетные трансферты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</si>
  <si>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</si>
  <si>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</si>
  <si>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2 02 49999 00 0000 151</t>
  </si>
  <si>
    <t>Прочие межбюджетные трансферты, передаваемые бюджетам</t>
  </si>
  <si>
    <t>ИТОГО ДОХОДОВ</t>
  </si>
  <si>
    <t>Приложение № 1</t>
  </si>
  <si>
    <t>(рублей)</t>
  </si>
  <si>
    <t xml:space="preserve"> -</t>
  </si>
  <si>
    <t>Процент исполнения к прогнозным параметрам доходов</t>
  </si>
  <si>
    <t>к постановлению Павловской сельской</t>
  </si>
  <si>
    <t>администрации</t>
  </si>
  <si>
    <t>1 00 00000 00 0000 000</t>
  </si>
  <si>
    <t>1 01 00000 00 0000 000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</si>
  <si>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</si>
  <si>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</si>
  <si>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</si>
  <si>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</si>
  <si>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</si>
  <si>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</si>
  <si>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1 05 00000  00 0000 000</t>
  </si>
  <si>
    <t>1 05 03000  01 0000 110</t>
  </si>
  <si>
    <t>1 05 03010  01 0000 110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</si>
  <si>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</si>
  <si>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</si>
  <si>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</si>
  <si>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</si>
  <si>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</si>
  <si>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</si>
  <si>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</si>
  <si>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</si>
  <si>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</si>
  <si>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</si>
  <si>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</si>
  <si>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</si>
  <si>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</si>
  <si>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</si>
  <si>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</si>
  <si>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</si>
  <si>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</si>
  <si>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</si>
  <si>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2 02 15001 10 0000 151</t>
  </si>
  <si>
    <t>Дотации бюджетам сельских поселений 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</si>
  <si>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</si>
  <si>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</si>
  <si>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</si>
  <si>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</si>
  <si>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</si>
  <si>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</si>
  <si>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2 02 49999 10 0000 151</t>
  </si>
  <si>
    <t>Прочие межбюджетные трансферты, передаваемые бюджетам сельских поселений</t>
  </si>
  <si>
    <t>1 09 00000 00 0000 000</t>
  </si>
  <si>
    <t>1 09 04000 00 0000 110</t>
  </si>
  <si>
    <t>1 09 04050 00 0000 110</t>
  </si>
  <si>
    <t>1 09 04053 10 0000 110</t>
  </si>
  <si>
    <t>ЗАДОЛЖЕННОСТЬ И ПЕРЕРАСЧЕТЫ ПО ОТМЕНЕННЫМ НАЛОГАМ СБОРАМ И ИНЫМ ОБЯЗАТЕЛЬНЫМ ПЛАТЕЖАМ</t>
  </si>
  <si>
    <t>Налоги на имущество</t>
  </si>
  <si>
    <t>Земельный налог (по обязательствам, возникшим до 1 января 2006 года).</t>
  </si>
  <si>
    <t>Земельный налог (по обязательствам, возникшим до 1 января 2006 года), мобилизуемый на территориях сельских поселений.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</si>
  <si>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</si>
  <si>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</si>
  <si>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2 02 15003 00 0000 151</t>
  </si>
  <si>
    <t>2 02 15003 10 0000 151</t>
  </si>
  <si>
    <t>Прогноз доходов на 2020 год</t>
  </si>
  <si>
    <t>-0,21</t>
  </si>
  <si>
    <t>от 14.07.2020 г. № 13</t>
  </si>
  <si>
    <t>Доходы бюджета Павловского сельского поселения Унечского муниципального района Брянской области                            за 6 месяцев 2020 года</t>
  </si>
  <si>
    <t>Кассовое исполнение за 6 месяцев 2020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</si>
</sst>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justify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0" fontId="1" fillId="0" borderId="5" xfId="0" applyFont="1" applyBorder="1" applyAlignment="1">
      <alignment horizontal="justify" wrapText="1"/>
    </xf>
    <xf numFmtId="0" fontId="6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49" fontId="3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view="pageBreakPreview" topLeftCell="A31" zoomScaleNormal="100" workbookViewId="0">
      <selection activeCell="D37" sqref="D37"/>
    </sheetView>
  </sheetViews>
  <sheetFormatPr defaultRowHeight="15"/>
  <cols>
    <col min="1" max="1" width="21.85546875" style="1" customWidth="1"/>
    <col min="2" max="2" width="47" style="4" customWidth="1"/>
    <col min="3" max="3" width="18" style="6" customWidth="1"/>
    <col min="4" max="4" width="17.85546875" style="6" customWidth="1"/>
    <col min="5" max="5" width="8.140625" style="1" customWidth="1"/>
  </cols>
  <sheetData>
    <row r="1" spans="1:7">
      <c r="A1" s="2"/>
      <c r="B1" s="3"/>
      <c r="C1" s="3" t="s">
        <v>23</v>
      </c>
      <c r="D1" s="5"/>
      <c r="E1" s="2"/>
    </row>
    <row r="2" spans="1:7">
      <c r="A2" s="2"/>
      <c r="B2" s="3"/>
      <c r="C2" s="3" t="s">
        <v>27</v>
      </c>
      <c r="D2" s="5"/>
      <c r="E2" s="2"/>
    </row>
    <row r="3" spans="1:7">
      <c r="A3" s="2"/>
      <c r="B3" s="3"/>
      <c r="C3" s="3" t="s">
        <v>28</v>
      </c>
      <c r="D3" s="5"/>
      <c r="E3" s="2"/>
    </row>
    <row r="4" spans="1:7">
      <c r="A4" s="2"/>
      <c r="B4" s="3"/>
      <c r="C4" s="3"/>
      <c r="D4" s="5"/>
      <c r="E4" s="2"/>
    </row>
    <row r="5" spans="1:7">
      <c r="A5" s="2"/>
      <c r="B5" s="3"/>
      <c r="C5" s="3" t="s">
        <v>82</v>
      </c>
      <c r="D5" s="5"/>
      <c r="E5" s="2"/>
    </row>
    <row r="6" spans="1:7" ht="29.25" customHeight="1">
      <c r="A6" s="35" t="s">
        <v>83</v>
      </c>
      <c r="B6" s="35"/>
      <c r="C6" s="35"/>
      <c r="D6" s="35"/>
      <c r="E6" s="35"/>
    </row>
    <row r="7" spans="1:7" ht="25.5" customHeight="1">
      <c r="A7" s="2"/>
      <c r="B7" s="3"/>
      <c r="C7" s="5"/>
      <c r="D7" s="5" t="s">
        <v>24</v>
      </c>
      <c r="E7" s="2"/>
    </row>
    <row r="8" spans="1:7" ht="102.75" thickBot="1">
      <c r="A8" s="8" t="s">
        <v>0</v>
      </c>
      <c r="B8" s="8" t="s">
        <v>1</v>
      </c>
      <c r="C8" s="8" t="s">
        <v>80</v>
      </c>
      <c r="D8" s="8" t="s">
        <v>84</v>
      </c>
      <c r="E8" s="7" t="s">
        <v>26</v>
      </c>
    </row>
    <row r="9" spans="1:7" ht="15.75" thickBot="1">
      <c r="A9" s="11" t="s">
        <v>29</v>
      </c>
      <c r="B9" s="12" t="s">
        <v>2</v>
      </c>
      <c r="C9" s="11">
        <f>C10+C15+C18+C26</f>
        <v>1718000</v>
      </c>
      <c r="D9" s="34">
        <f>D10+D15+D18+D26</f>
        <v>576961.42000000004</v>
      </c>
      <c r="E9" s="10">
        <f t="shared" ref="E9:E44" si="0">D9/C9*100</f>
        <v>33.58331897555297</v>
      </c>
      <c r="G9" s="9"/>
    </row>
    <row r="10" spans="1:7" ht="15.75" thickBot="1">
      <c r="A10" s="13" t="s">
        <v>30</v>
      </c>
      <c r="B10" s="14" t="s">
        <v>3</v>
      </c>
      <c r="C10" s="13">
        <f>C11</f>
        <v>84000</v>
      </c>
      <c r="D10" s="13">
        <f>D11</f>
        <v>31865.21</v>
      </c>
      <c r="E10" s="10">
        <f t="shared" si="0"/>
        <v>37.934773809523811</v>
      </c>
      <c r="G10" s="9"/>
    </row>
    <row r="11" spans="1:7" ht="15.75" thickBot="1">
      <c r="A11" s="15" t="s">
        <v>31</v>
      </c>
      <c r="B11" s="16" t="s">
        <v>4</v>
      </c>
      <c r="C11" s="15">
        <f>C12+C13+C14</f>
        <v>84000</v>
      </c>
      <c r="D11" s="15">
        <f>D12+D13+D14</f>
        <v>31865.21</v>
      </c>
      <c r="E11" s="10">
        <f t="shared" si="0"/>
        <v>37.934773809523811</v>
      </c>
      <c r="G11" s="9"/>
    </row>
    <row r="12" spans="1:7" ht="78" thickBot="1">
      <c r="A12" s="15" t="s">
        <v>32</v>
      </c>
      <c r="B12" s="16" t="s">
        <v>33</v>
      </c>
      <c r="C12" s="15">
        <v>83500</v>
      </c>
      <c r="D12" s="15">
        <v>31502.45</v>
      </c>
      <c r="E12" s="10">
        <f t="shared" si="0"/>
        <v>37.727485029940119</v>
      </c>
      <c r="G12" s="9"/>
    </row>
    <row r="13" spans="1:7" ht="136.5" customHeight="1" thickBot="1">
      <c r="A13" s="15" t="s">
        <v>34</v>
      </c>
      <c r="B13" s="16" t="s">
        <v>5</v>
      </c>
      <c r="C13" s="15">
        <v>100</v>
      </c>
      <c r="D13" s="15">
        <v>0</v>
      </c>
      <c r="E13" s="10" t="s">
        <v>25</v>
      </c>
      <c r="G13" s="9"/>
    </row>
    <row r="14" spans="1:7" ht="52.5" thickBot="1">
      <c r="A14" s="15" t="s">
        <v>35</v>
      </c>
      <c r="B14" s="16" t="s">
        <v>36</v>
      </c>
      <c r="C14" s="15">
        <v>400</v>
      </c>
      <c r="D14" s="15">
        <v>362.76</v>
      </c>
      <c r="E14" s="10">
        <f t="shared" si="0"/>
        <v>90.69</v>
      </c>
      <c r="G14" s="9"/>
    </row>
    <row r="15" spans="1:7" ht="15.75" thickBot="1">
      <c r="A15" s="17" t="s">
        <v>37</v>
      </c>
      <c r="B15" s="18" t="s">
        <v>6</v>
      </c>
      <c r="C15" s="13">
        <f>C16</f>
        <v>12000</v>
      </c>
      <c r="D15" s="13">
        <f>D16</f>
        <v>900</v>
      </c>
      <c r="E15" s="10">
        <f t="shared" si="0"/>
        <v>7.5</v>
      </c>
      <c r="G15" s="9"/>
    </row>
    <row r="16" spans="1:7" ht="15.75" thickBot="1">
      <c r="A16" s="19" t="s">
        <v>38</v>
      </c>
      <c r="B16" s="20" t="s">
        <v>7</v>
      </c>
      <c r="C16" s="15">
        <f>C17</f>
        <v>12000</v>
      </c>
      <c r="D16" s="15">
        <f>D17</f>
        <v>900</v>
      </c>
      <c r="E16" s="10">
        <f t="shared" si="0"/>
        <v>7.5</v>
      </c>
      <c r="G16" s="9"/>
    </row>
    <row r="17" spans="1:7" ht="15.75" thickBot="1">
      <c r="A17" s="19" t="s">
        <v>39</v>
      </c>
      <c r="B17" s="20" t="s">
        <v>7</v>
      </c>
      <c r="C17" s="15">
        <v>12000</v>
      </c>
      <c r="D17" s="15">
        <v>900</v>
      </c>
      <c r="E17" s="10">
        <f t="shared" si="0"/>
        <v>7.5</v>
      </c>
      <c r="G17" s="9"/>
    </row>
    <row r="18" spans="1:7" ht="33.75" customHeight="1" thickBot="1">
      <c r="A18" s="13" t="s">
        <v>40</v>
      </c>
      <c r="B18" s="14" t="s">
        <v>41</v>
      </c>
      <c r="C18" s="13">
        <f>C19+C21</f>
        <v>1622000</v>
      </c>
      <c r="D18" s="13">
        <f>D19+D21</f>
        <v>544196.42000000004</v>
      </c>
      <c r="E18" s="10">
        <f t="shared" si="0"/>
        <v>33.550950678175099</v>
      </c>
      <c r="G18" s="9"/>
    </row>
    <row r="19" spans="1:7" ht="26.25" customHeight="1" thickBot="1">
      <c r="A19" s="15" t="s">
        <v>42</v>
      </c>
      <c r="B19" s="16" t="s">
        <v>43</v>
      </c>
      <c r="C19" s="15">
        <v>88000</v>
      </c>
      <c r="D19" s="15">
        <f>D20</f>
        <v>1011.3</v>
      </c>
      <c r="E19" s="10">
        <f t="shared" si="0"/>
        <v>1.1492045454545454</v>
      </c>
      <c r="G19" s="9"/>
    </row>
    <row r="20" spans="1:7" ht="47.25" customHeight="1" thickBot="1">
      <c r="A20" s="15" t="s">
        <v>44</v>
      </c>
      <c r="B20" s="16" t="s">
        <v>45</v>
      </c>
      <c r="C20" s="15">
        <v>88000</v>
      </c>
      <c r="D20" s="15">
        <v>1011.3</v>
      </c>
      <c r="E20" s="10">
        <f t="shared" si="0"/>
        <v>1.1492045454545454</v>
      </c>
      <c r="G20" s="9"/>
    </row>
    <row r="21" spans="1:7" ht="32.25" customHeight="1" thickBot="1">
      <c r="A21" s="15" t="s">
        <v>46</v>
      </c>
      <c r="B21" s="16" t="s">
        <v>47</v>
      </c>
      <c r="C21" s="15">
        <f>C22+C24</f>
        <v>1534000</v>
      </c>
      <c r="D21" s="15">
        <f>D22+D24</f>
        <v>543185.12</v>
      </c>
      <c r="E21" s="10">
        <f t="shared" si="0"/>
        <v>35.409720990873531</v>
      </c>
      <c r="G21" s="9"/>
    </row>
    <row r="22" spans="1:7" ht="15.75" thickBot="1">
      <c r="A22" s="15" t="s">
        <v>48</v>
      </c>
      <c r="B22" s="16" t="s">
        <v>49</v>
      </c>
      <c r="C22" s="15">
        <f>C23</f>
        <v>472000</v>
      </c>
      <c r="D22" s="15">
        <f>D23</f>
        <v>510471.44</v>
      </c>
      <c r="E22" s="10">
        <f t="shared" si="0"/>
        <v>108.15072881355931</v>
      </c>
      <c r="G22" s="9"/>
    </row>
    <row r="23" spans="1:7" ht="39.75" thickBot="1">
      <c r="A23" s="15" t="s">
        <v>50</v>
      </c>
      <c r="B23" s="16" t="s">
        <v>51</v>
      </c>
      <c r="C23" s="15">
        <v>472000</v>
      </c>
      <c r="D23" s="15">
        <v>510471.44</v>
      </c>
      <c r="E23" s="10">
        <f t="shared" si="0"/>
        <v>108.15072881355931</v>
      </c>
      <c r="G23" s="9"/>
    </row>
    <row r="24" spans="1:7" ht="15.75" thickBot="1">
      <c r="A24" s="15" t="s">
        <v>52</v>
      </c>
      <c r="B24" s="16" t="s">
        <v>53</v>
      </c>
      <c r="C24" s="15">
        <f>C25</f>
        <v>1062000</v>
      </c>
      <c r="D24" s="15">
        <f>D25</f>
        <v>32713.68</v>
      </c>
      <c r="E24" s="10">
        <f t="shared" si="0"/>
        <v>3.0803841807909604</v>
      </c>
      <c r="G24" s="9"/>
    </row>
    <row r="25" spans="1:7" ht="46.5" customHeight="1" thickBot="1">
      <c r="A25" s="15" t="s">
        <v>54</v>
      </c>
      <c r="B25" s="16" t="s">
        <v>55</v>
      </c>
      <c r="C25" s="15">
        <v>1062000</v>
      </c>
      <c r="D25" s="15">
        <v>32713.68</v>
      </c>
      <c r="E25" s="10">
        <f t="shared" si="0"/>
        <v>3.0803841807909604</v>
      </c>
      <c r="G25" s="9"/>
    </row>
    <row r="26" spans="1:7" ht="39" thickBot="1">
      <c r="A26" s="26" t="s">
        <v>68</v>
      </c>
      <c r="B26" s="28" t="s">
        <v>72</v>
      </c>
      <c r="C26" s="13"/>
      <c r="D26" s="30" t="s">
        <v>81</v>
      </c>
      <c r="E26" s="10" t="s">
        <v>25</v>
      </c>
      <c r="G26" s="9"/>
    </row>
    <row r="27" spans="1:7" ht="15.75" thickBot="1">
      <c r="A27" s="27" t="s">
        <v>69</v>
      </c>
      <c r="B27" s="29" t="s">
        <v>73</v>
      </c>
      <c r="C27" s="15"/>
      <c r="D27" s="31" t="s">
        <v>81</v>
      </c>
      <c r="E27" s="10" t="s">
        <v>25</v>
      </c>
      <c r="G27" s="9"/>
    </row>
    <row r="28" spans="1:7" ht="30.75" thickBot="1">
      <c r="A28" s="27" t="s">
        <v>70</v>
      </c>
      <c r="B28" s="29" t="s">
        <v>74</v>
      </c>
      <c r="C28" s="15"/>
      <c r="D28" s="31" t="s">
        <v>81</v>
      </c>
      <c r="E28" s="10"/>
      <c r="G28" s="9"/>
    </row>
    <row r="29" spans="1:7" ht="45.75" thickBot="1">
      <c r="A29" s="27" t="s">
        <v>71</v>
      </c>
      <c r="B29" s="29" t="s">
        <v>75</v>
      </c>
      <c r="C29" s="15"/>
      <c r="D29" s="31" t="s">
        <v>81</v>
      </c>
      <c r="E29" s="10" t="s">
        <v>25</v>
      </c>
      <c r="G29" s="9"/>
    </row>
    <row r="30" spans="1:7" ht="15.75" thickBot="1">
      <c r="A30" s="13" t="s">
        <v>8</v>
      </c>
      <c r="B30" s="21" t="s">
        <v>9</v>
      </c>
      <c r="C30" s="13">
        <f>C31</f>
        <v>1915679</v>
      </c>
      <c r="D30" s="13">
        <f>D31</f>
        <v>672354.5</v>
      </c>
      <c r="E30" s="10">
        <f t="shared" si="0"/>
        <v>35.097451086533809</v>
      </c>
      <c r="G30" s="9"/>
    </row>
    <row r="31" spans="1:7" ht="39.75" thickBot="1">
      <c r="A31" s="13" t="s">
        <v>10</v>
      </c>
      <c r="B31" s="21" t="s">
        <v>56</v>
      </c>
      <c r="C31" s="13">
        <f>C32+C37+C40</f>
        <v>1915679</v>
      </c>
      <c r="D31" s="13">
        <f>D32+D37+D40</f>
        <v>672354.5</v>
      </c>
      <c r="E31" s="10">
        <f t="shared" si="0"/>
        <v>35.097451086533809</v>
      </c>
      <c r="G31" s="9"/>
    </row>
    <row r="32" spans="1:7" ht="26.25" thickBot="1">
      <c r="A32" s="17" t="s">
        <v>11</v>
      </c>
      <c r="B32" s="18" t="s">
        <v>57</v>
      </c>
      <c r="C32" s="13">
        <f>C33+C35</f>
        <v>1137000</v>
      </c>
      <c r="D32" s="13">
        <f>D33+D35</f>
        <v>601835</v>
      </c>
      <c r="E32" s="10">
        <f t="shared" si="0"/>
        <v>52.931838170624445</v>
      </c>
      <c r="G32" s="9"/>
    </row>
    <row r="33" spans="1:7" ht="27" thickBot="1">
      <c r="A33" s="15" t="s">
        <v>12</v>
      </c>
      <c r="B33" s="16" t="s">
        <v>13</v>
      </c>
      <c r="C33" s="15">
        <f>C34</f>
        <v>337000</v>
      </c>
      <c r="D33" s="15">
        <f>D34</f>
        <v>168500</v>
      </c>
      <c r="E33" s="10">
        <f t="shared" si="0"/>
        <v>50</v>
      </c>
      <c r="G33" s="9"/>
    </row>
    <row r="34" spans="1:7" ht="36.75" customHeight="1" thickBot="1">
      <c r="A34" s="15" t="s">
        <v>58</v>
      </c>
      <c r="B34" s="16" t="s">
        <v>59</v>
      </c>
      <c r="C34" s="15">
        <v>337000</v>
      </c>
      <c r="D34" s="15">
        <v>168500</v>
      </c>
      <c r="E34" s="10">
        <f t="shared" si="0"/>
        <v>50</v>
      </c>
      <c r="G34" s="9"/>
    </row>
    <row r="35" spans="1:7" ht="39" customHeight="1" thickBot="1">
      <c r="A35" s="32" t="s">
        <v>78</v>
      </c>
      <c r="B35" s="33" t="s">
        <v>76</v>
      </c>
      <c r="C35" s="15">
        <v>800000</v>
      </c>
      <c r="D35" s="15">
        <v>433335</v>
      </c>
      <c r="E35" s="10">
        <f>D35/C35*100</f>
        <v>54.166875000000005</v>
      </c>
      <c r="G35" s="9"/>
    </row>
    <row r="36" spans="1:7" ht="48" customHeight="1" thickBot="1">
      <c r="A36" s="27" t="s">
        <v>79</v>
      </c>
      <c r="B36" s="29" t="s">
        <v>77</v>
      </c>
      <c r="C36" s="15">
        <v>800000</v>
      </c>
      <c r="D36" s="15">
        <v>433335</v>
      </c>
      <c r="E36" s="10">
        <f>D36/C36*100</f>
        <v>54.166875000000005</v>
      </c>
      <c r="G36" s="9"/>
    </row>
    <row r="37" spans="1:7" ht="27" thickBot="1">
      <c r="A37" s="13" t="s">
        <v>14</v>
      </c>
      <c r="B37" s="21" t="s">
        <v>60</v>
      </c>
      <c r="C37" s="13">
        <f>C38</f>
        <v>80879</v>
      </c>
      <c r="D37" s="13">
        <f>D38</f>
        <v>40439.5</v>
      </c>
      <c r="E37" s="10">
        <f t="shared" si="0"/>
        <v>50</v>
      </c>
      <c r="G37" s="9"/>
    </row>
    <row r="38" spans="1:7" ht="39.75" thickBot="1">
      <c r="A38" s="15" t="s">
        <v>15</v>
      </c>
      <c r="B38" s="16" t="s">
        <v>61</v>
      </c>
      <c r="C38" s="15">
        <f>C39</f>
        <v>80879</v>
      </c>
      <c r="D38" s="15">
        <f>D39</f>
        <v>40439.5</v>
      </c>
      <c r="E38" s="10">
        <f t="shared" si="0"/>
        <v>50</v>
      </c>
      <c r="G38" s="9"/>
    </row>
    <row r="39" spans="1:7" ht="52.5" thickBot="1">
      <c r="A39" s="15" t="s">
        <v>62</v>
      </c>
      <c r="B39" s="16" t="s">
        <v>63</v>
      </c>
      <c r="C39" s="15">
        <v>80879</v>
      </c>
      <c r="D39" s="15">
        <v>40439.5</v>
      </c>
      <c r="E39" s="10">
        <f t="shared" si="0"/>
        <v>50</v>
      </c>
      <c r="G39" s="9"/>
    </row>
    <row r="40" spans="1:7" ht="15.75" thickBot="1">
      <c r="A40" s="15" t="s">
        <v>16</v>
      </c>
      <c r="B40" s="14" t="s">
        <v>17</v>
      </c>
      <c r="C40" s="13">
        <f>C41+C43</f>
        <v>697800</v>
      </c>
      <c r="D40" s="13">
        <f>D42+D44</f>
        <v>30080</v>
      </c>
      <c r="E40" s="10">
        <f t="shared" si="0"/>
        <v>4.3106907423330467</v>
      </c>
      <c r="G40" s="9"/>
    </row>
    <row r="41" spans="1:7" ht="65.25" thickBot="1">
      <c r="A41" s="15" t="s">
        <v>18</v>
      </c>
      <c r="B41" s="16" t="s">
        <v>19</v>
      </c>
      <c r="C41" s="15">
        <f>C42</f>
        <v>697800</v>
      </c>
      <c r="D41" s="15">
        <f>D42</f>
        <v>30080</v>
      </c>
      <c r="E41" s="10">
        <f t="shared" si="0"/>
        <v>4.3106907423330467</v>
      </c>
      <c r="G41" s="9"/>
    </row>
    <row r="42" spans="1:7" ht="76.5" customHeight="1" thickBot="1">
      <c r="A42" s="15" t="s">
        <v>64</v>
      </c>
      <c r="B42" s="16" t="s">
        <v>65</v>
      </c>
      <c r="C42" s="15">
        <v>697800</v>
      </c>
      <c r="D42" s="15">
        <v>30080</v>
      </c>
      <c r="E42" s="10">
        <f t="shared" si="0"/>
        <v>4.3106907423330467</v>
      </c>
      <c r="G42" s="9"/>
    </row>
    <row r="43" spans="1:7" ht="30.75" hidden="1" thickBot="1">
      <c r="A43" s="15" t="s">
        <v>20</v>
      </c>
      <c r="B43" s="22" t="s">
        <v>21</v>
      </c>
      <c r="C43" s="15">
        <v>0</v>
      </c>
      <c r="D43" s="15">
        <v>0</v>
      </c>
      <c r="E43" s="10" t="e">
        <f t="shared" si="0"/>
        <v>#DIV/0!</v>
      </c>
      <c r="G43" s="9"/>
    </row>
    <row r="44" spans="1:7" ht="34.5" hidden="1" customHeight="1" thickBot="1">
      <c r="A44" s="15" t="s">
        <v>66</v>
      </c>
      <c r="B44" s="22" t="s">
        <v>67</v>
      </c>
      <c r="C44" s="15">
        <v>0</v>
      </c>
      <c r="D44" s="15">
        <v>0</v>
      </c>
      <c r="E44" s="10" t="e">
        <f t="shared" si="0"/>
        <v>#DIV/0!</v>
      </c>
      <c r="G44" s="9"/>
    </row>
    <row r="45" spans="1:7" ht="15.75">
      <c r="A45" s="8"/>
      <c r="B45" s="23" t="s">
        <v>22</v>
      </c>
      <c r="C45" s="24">
        <f>C30+C9</f>
        <v>3633679</v>
      </c>
      <c r="D45" s="24">
        <f>D30+D9</f>
        <v>1249315.92</v>
      </c>
      <c r="E45" s="25">
        <f>D45/C45*100</f>
        <v>34.381570854222396</v>
      </c>
      <c r="G45" s="9"/>
    </row>
  </sheetData>
  <mergeCells count="1">
    <mergeCell ref="A6:E6"/>
  </mergeCells>
  <phoneticPr fontId="7" type="noConversion"/>
  <pageMargins left="0.78740157480314965" right="0.39370078740157483" top="0.78740157480314965" bottom="0.59055118110236227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2020-08-19T13:24:29Z</dcterms:modified>
</cp:coreProperties>
</file>