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Лист1" sheetId="3" r:id="rId1"/>
  </sheets>
  <definedNames>
    <definedName name="_xlnm.Print_Area" localSheetId="0">Лист1!$A$1:$F$78</definedName>
  </definedNames>
  <calcPr calcId="145621"/>
</workbook>
</file>

<file path=xl/calcChain.xml><?xml version="1.0" encoding="utf-8"?>
<calcChain xmlns="http://schemas.openxmlformats.org/spreadsheetml/2006/main">
  <c r="F6" i="3" l="1"/>
  <c r="F7" i="3"/>
  <c r="F9" i="3"/>
  <c r="F10" i="3"/>
  <c r="F11" i="3"/>
  <c r="F12" i="3"/>
  <c r="F13" i="3"/>
  <c r="F14" i="3"/>
  <c r="F15" i="3"/>
  <c r="F16" i="3"/>
  <c r="F17" i="3"/>
  <c r="F18" i="3"/>
  <c r="F19" i="3"/>
  <c r="F22" i="3"/>
  <c r="F23" i="3"/>
  <c r="F24" i="3"/>
  <c r="F25" i="3"/>
  <c r="F26" i="3"/>
  <c r="F27" i="3"/>
  <c r="F28" i="3"/>
  <c r="F29" i="3"/>
  <c r="F30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2" i="3"/>
  <c r="F53" i="3"/>
  <c r="F54" i="3"/>
  <c r="F55" i="3"/>
  <c r="F56" i="3"/>
  <c r="F57" i="3"/>
  <c r="F59" i="3"/>
  <c r="F60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5" i="3"/>
  <c r="C78" i="3"/>
  <c r="E78" i="3"/>
  <c r="F78" i="3" s="1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</calcChain>
</file>

<file path=xl/sharedStrings.xml><?xml version="1.0" encoding="utf-8"?>
<sst xmlns="http://schemas.openxmlformats.org/spreadsheetml/2006/main" count="82" uniqueCount="82">
  <si>
    <t xml:space="preserve">Код </t>
  </si>
  <si>
    <t>План на год</t>
  </si>
  <si>
    <t>Изменение плана</t>
  </si>
  <si>
    <t>Уточненный план на год</t>
  </si>
  <si>
    <t>Исполнение с начала года</t>
  </si>
  <si>
    <t>Процент исполнения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</si>
  <si>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</si>
  <si>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</si>
  <si>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</si>
  <si>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</si>
  <si>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</si>
  <si>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000 1030223101 0000 110</t>
  </si>
  <si>
    <t xml:space="preserve"> 000 1030224101 0000 110</t>
  </si>
  <si>
    <t xml:space="preserve"> 000 1030225101 0000 110</t>
  </si>
  <si>
    <t xml:space="preserve"> 000 1030226101 0000 110</t>
  </si>
  <si>
    <t xml:space="preserve"> 000 1050201002 0000 110</t>
  </si>
  <si>
    <t xml:space="preserve"> 000 1050301001 0000 110</t>
  </si>
  <si>
    <t xml:space="preserve"> 000 1050402002 0000 110</t>
  </si>
  <si>
    <t xml:space="preserve"> 000 1080301001 0000 110</t>
  </si>
  <si>
    <t xml:space="preserve"> 000 1080715001 0000 110</t>
  </si>
  <si>
    <t xml:space="preserve"> 000 1110105005 0000 120</t>
  </si>
  <si>
    <t xml:space="preserve"> 000 1110501305 0000 120</t>
  </si>
  <si>
    <t xml:space="preserve"> 000 1110501313 0000 120</t>
  </si>
  <si>
    <t xml:space="preserve"> 000 1110502505 0000 120</t>
  </si>
  <si>
    <t xml:space="preserve"> 000 1110503505 0000 120</t>
  </si>
  <si>
    <t xml:space="preserve"> 000 1110701505 0000 120</t>
  </si>
  <si>
    <t xml:space="preserve"> 000 1110904505 0000 120</t>
  </si>
  <si>
    <t xml:space="preserve"> 000 1120101001 0000 120</t>
  </si>
  <si>
    <t xml:space="preserve"> 000 1120103001 0000 120</t>
  </si>
  <si>
    <t xml:space="preserve"> 000 1120104101 0000 120</t>
  </si>
  <si>
    <t xml:space="preserve"> 000 1130299505 0000 130</t>
  </si>
  <si>
    <t xml:space="preserve"> 000 1140205305 0000 410</t>
  </si>
  <si>
    <t xml:space="preserve"> 000 1140601305 0000 430</t>
  </si>
  <si>
    <t xml:space="preserve"> 000 1140601313 0000 430</t>
  </si>
  <si>
    <t xml:space="preserve"> 000 1140631305 0000 430</t>
  </si>
  <si>
    <t xml:space="preserve"> 000 1140631313 0000 430</t>
  </si>
  <si>
    <t xml:space="preserve"> 000 1150205005 0000 140</t>
  </si>
  <si>
    <t xml:space="preserve"> 000 1160105301 0000 140</t>
  </si>
  <si>
    <t xml:space="preserve"> 000 1160106301 0000 140</t>
  </si>
  <si>
    <t xml:space="preserve"> 000 1160107301 0000 140</t>
  </si>
  <si>
    <t xml:space="preserve"> 000 1160108301 0000 140</t>
  </si>
  <si>
    <t xml:space="preserve"> 000 1160114301 0000 140</t>
  </si>
  <si>
    <t xml:space="preserve"> 000 1160115301 0000 140</t>
  </si>
  <si>
    <t xml:space="preserve"> 000 1160117301 0000 140</t>
  </si>
  <si>
    <t xml:space="preserve"> 000 1160119301 0000 140</t>
  </si>
  <si>
    <t xml:space="preserve"> 000 1160120301 0000 140</t>
  </si>
  <si>
    <t xml:space="preserve"> 000 1160133301 0000 140</t>
  </si>
  <si>
    <t xml:space="preserve"> 000 1160201002 0000 140</t>
  </si>
  <si>
    <t xml:space="preserve"> 000 1160701005 0000 140</t>
  </si>
  <si>
    <t xml:space="preserve"> 000 1161105001 0000 140</t>
  </si>
  <si>
    <t xml:space="preserve"> 000 2021500105 0000 150</t>
  </si>
  <si>
    <t xml:space="preserve"> 000 2021500205 0000 150</t>
  </si>
  <si>
    <t xml:space="preserve"> 000 2022524305 0000 150</t>
  </si>
  <si>
    <t xml:space="preserve"> 000 2022575005 0000 150</t>
  </si>
  <si>
    <t xml:space="preserve"> 000 2022999905 0000 150</t>
  </si>
  <si>
    <t xml:space="preserve"> 000 2023002405 0000 150</t>
  </si>
  <si>
    <t xml:space="preserve"> 000 2023002905 0000 150</t>
  </si>
  <si>
    <t xml:space="preserve"> 000 2023508205 0000 150</t>
  </si>
  <si>
    <t xml:space="preserve"> 000 2023511805 0000 150</t>
  </si>
  <si>
    <t xml:space="preserve"> 000 2023512005 0000 150</t>
  </si>
  <si>
    <t xml:space="preserve"> 000 2024001405 0000 150</t>
  </si>
  <si>
    <t xml:space="preserve"> 000 2024517905 0000 150</t>
  </si>
  <si>
    <t xml:space="preserve"> 000 2024530305 0000 150</t>
  </si>
  <si>
    <t>Всего</t>
  </si>
  <si>
    <t>(рублей)</t>
  </si>
  <si>
    <t>000 2022530405 0000 150</t>
  </si>
  <si>
    <t>000 2022546705 0000 150</t>
  </si>
  <si>
    <t>000 2022549705 0000 150</t>
  </si>
  <si>
    <t xml:space="preserve"> 000 2022551105 0000 150</t>
  </si>
  <si>
    <t>000 2022551305 0000 150</t>
  </si>
  <si>
    <t>000 2022551905 0000 150</t>
  </si>
  <si>
    <t xml:space="preserve">000 2022559005 0000 150 </t>
  </si>
  <si>
    <t>000 2022559705 0000 150</t>
  </si>
  <si>
    <t>Сведения о фактических поступлениях доходов по видам доходов в сравнении с первоначально утвержденными решением о бюджете значениями и с уточненными значениями с учетом внесенных изменений за 2023 год</t>
  </si>
  <si>
    <t>000 1140602505 0000 430</t>
  </si>
  <si>
    <t>000 1171503005 0001 150</t>
  </si>
  <si>
    <t>000 2024999905 0000 150</t>
  </si>
  <si>
    <t xml:space="preserve">000 1010213001 0000 110 </t>
  </si>
  <si>
    <t>000 1010214001 0000 110</t>
  </si>
  <si>
    <t>000 1130206505 0000 130</t>
  </si>
  <si>
    <t xml:space="preserve"> 000 2192549705 0000 150</t>
  </si>
  <si>
    <t>000 2196001005 0000 150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</si>
</sst>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4" fontId="1" fillId="2" borderId="2">
      <alignment horizontal="right" vertical="top" shrinkToFit="1"/>
    </xf>
    <xf numFmtId="4" fontId="1" fillId="2" borderId="3">
      <alignment horizontal="right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6">
      <alignment horizontal="center" vertical="top" shrinkToFit="1"/>
    </xf>
    <xf numFmtId="43" fontId="3" fillId="0" borderId="0" applyFont="0" applyFill="0" applyBorder="0" applyAlignment="0" applyProtection="0"/>
    <xf numFmtId="4" fontId="4" fillId="0" borderId="8">
      <alignment horizontal="right"/>
    </xf>
  </cellStyleXfs>
  <cellXfs count="51">
    <xf numFmtId="0" fontId="0" fillId="0" borderId="0" xfId="0"/>
    <xf numFmtId="0" fontId="0" fillId="0" borderId="0" xfId="0" applyAlignment="1">
      <alignment horizontal="center" wrapText="1"/>
    </xf>
    <xf numFmtId="4" fontId="0" fillId="0" borderId="0" xfId="0" applyNumberFormat="1"/>
    <xf numFmtId="1" fontId="2" fillId="0" borderId="0" xfId="4" applyNumberFormat="1" applyFill="1" applyBorder="1" applyProtection="1">
      <alignment horizontal="center" vertical="top" shrinkToFit="1"/>
    </xf>
    <xf numFmtId="0" fontId="0" fillId="0" borderId="0" xfId="0" applyFill="1"/>
    <xf numFmtId="1" fontId="2" fillId="0" borderId="0" xfId="3" applyNumberFormat="1" applyFill="1" applyBorder="1" applyProtection="1">
      <alignment horizontal="center" vertical="top" shrinkToFit="1"/>
    </xf>
    <xf numFmtId="1" fontId="2" fillId="0" borderId="0" xfId="5" applyNumberFormat="1" applyFill="1" applyBorder="1" applyProtection="1">
      <alignment horizontal="center" vertical="top" shrinkToFi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/>
    <xf numFmtId="0" fontId="0" fillId="3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2" fillId="0" borderId="0" xfId="3" applyNumberFormat="1" applyFill="1" applyBorder="1" applyProtection="1">
      <alignment horizontal="center" vertical="top" shrinkToFit="1"/>
    </xf>
    <xf numFmtId="4" fontId="2" fillId="0" borderId="0" xfId="3" applyNumberFormat="1" applyFill="1" applyBorder="1" applyProtection="1">
      <alignment horizontal="center" vertical="top" shrinkToFit="1"/>
    </xf>
    <xf numFmtId="0" fontId="0" fillId="0" borderId="0" xfId="0" applyBorder="1" applyAlignment="1">
      <alignment horizontal="center" wrapText="1"/>
    </xf>
    <xf numFmtId="4" fontId="0" fillId="0" borderId="0" xfId="0" applyNumberFormat="1" applyFont="1" applyBorder="1" applyAlignment="1">
      <alignment horizontal="right"/>
    </xf>
    <xf numFmtId="1" fontId="2" fillId="0" borderId="0" xfId="5" applyNumberFormat="1" applyFill="1" applyBorder="1" applyAlignment="1" applyProtection="1">
      <alignment horizontal="right" vertical="top" shrinkToFit="1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/>
    <xf numFmtId="4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6" fillId="0" borderId="1" xfId="6" applyNumberFormat="1" applyFont="1" applyFill="1" applyBorder="1" applyAlignment="1" applyProtection="1">
      <alignment horizontal="right" shrinkToFit="1"/>
    </xf>
    <xf numFmtId="4" fontId="6" fillId="0" borderId="1" xfId="7" applyNumberFormat="1" applyFont="1" applyBorder="1" applyAlignment="1" applyProtection="1">
      <alignment horizontal="right"/>
    </xf>
    <xf numFmtId="164" fontId="7" fillId="0" borderId="1" xfId="5" applyNumberFormat="1" applyFont="1" applyFill="1" applyBorder="1" applyAlignment="1" applyProtection="1">
      <alignment horizontal="right" vertical="top" shrinkToFit="1"/>
    </xf>
    <xf numFmtId="4" fontId="5" fillId="0" borderId="1" xfId="0" applyNumberFormat="1" applyFont="1" applyFill="1" applyBorder="1"/>
    <xf numFmtId="4" fontId="5" fillId="0" borderId="1" xfId="0" applyNumberFormat="1" applyFont="1" applyBorder="1" applyAlignment="1">
      <alignment horizontal="right"/>
    </xf>
    <xf numFmtId="4" fontId="6" fillId="0" borderId="1" xfId="7" applyNumberFormat="1" applyFont="1" applyFill="1" applyBorder="1" applyAlignment="1" applyProtection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 applyProtection="1">
      <alignment horizontal="right" wrapText="1"/>
      <protection locked="0"/>
    </xf>
    <xf numFmtId="0" fontId="5" fillId="0" borderId="1" xfId="0" applyFont="1" applyFill="1" applyBorder="1"/>
    <xf numFmtId="4" fontId="7" fillId="0" borderId="1" xfId="3" applyNumberFormat="1" applyFont="1" applyFill="1" applyBorder="1" applyProtection="1">
      <alignment horizontal="center" vertical="top" shrinkToFit="1"/>
    </xf>
    <xf numFmtId="1" fontId="7" fillId="0" borderId="1" xfId="4" applyNumberFormat="1" applyFont="1" applyFill="1" applyBorder="1" applyProtection="1">
      <alignment horizontal="center" vertical="top" shrinkToFit="1"/>
    </xf>
    <xf numFmtId="0" fontId="9" fillId="0" borderId="0" xfId="0" applyFont="1" applyAlignment="1">
      <alignment horizontal="center" wrapText="1"/>
    </xf>
    <xf numFmtId="0" fontId="5" fillId="0" borderId="7" xfId="0" applyFont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</cellXfs>
  <cellStyles count="8">
    <cellStyle name="xl25" xfId="3"/>
    <cellStyle name="xl27" xfId="4"/>
    <cellStyle name="xl29" xfId="5"/>
    <cellStyle name="xl34" xfId="2"/>
    <cellStyle name="xl42" xfId="1"/>
    <cellStyle name="xl48" xfId="7"/>
    <cellStyle name="Обычный" xfId="0" builtinId="0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tabSelected="1" view="pageBreakPreview" topLeftCell="A34" zoomScale="60" zoomScaleNormal="100" workbookViewId="0">
      <selection activeCell="A11" sqref="A11"/>
    </sheetView>
  </sheetViews>
  <sheetFormatPr defaultRowHeight="15" x14ac:dyDescent="0.25"/>
  <cols>
    <col min="1" max="1" width="29" customWidth="1"/>
    <col min="2" max="2" width="16.28515625" customWidth="1"/>
    <col min="3" max="3" width="18.140625" style="2" customWidth="1"/>
    <col min="4" max="4" width="18.42578125" customWidth="1"/>
    <col min="5" max="5" width="18.28515625" customWidth="1"/>
    <col min="6" max="6" width="13.140625" style="23" customWidth="1"/>
    <col min="7" max="7" width="30.7109375" customWidth="1"/>
    <col min="8" max="8" width="15.140625" customWidth="1"/>
    <col min="9" max="9" width="27" style="9" customWidth="1"/>
    <col min="10" max="10" width="15" style="9" customWidth="1"/>
  </cols>
  <sheetData>
    <row r="1" spans="1:12" ht="54" customHeight="1" x14ac:dyDescent="0.25">
      <c r="A1" s="45" t="s">
        <v>73</v>
      </c>
      <c r="B1" s="45"/>
      <c r="C1" s="45"/>
      <c r="D1" s="45"/>
      <c r="E1" s="45"/>
      <c r="F1" s="45"/>
      <c r="G1" s="1"/>
      <c r="H1" s="7"/>
    </row>
    <row r="2" spans="1:12" ht="15" customHeight="1" x14ac:dyDescent="0.25">
      <c r="A2" s="24"/>
      <c r="B2" s="24"/>
      <c r="C2" s="25"/>
      <c r="D2" s="24"/>
      <c r="E2" s="24"/>
      <c r="F2" s="26"/>
      <c r="G2" s="20"/>
      <c r="H2" s="7"/>
    </row>
    <row r="3" spans="1:12" x14ac:dyDescent="0.25">
      <c r="A3" s="27"/>
      <c r="B3" s="27"/>
      <c r="C3" s="28"/>
      <c r="D3" s="29"/>
      <c r="E3" s="29"/>
      <c r="F3" s="30" t="s">
        <v>64</v>
      </c>
      <c r="G3" s="8"/>
      <c r="H3" s="7"/>
      <c r="I3" s="7"/>
      <c r="J3" s="7"/>
      <c r="K3" s="7"/>
      <c r="L3" s="7"/>
    </row>
    <row r="4" spans="1:12" ht="30" x14ac:dyDescent="0.25">
      <c r="A4" s="31" t="s">
        <v>0</v>
      </c>
      <c r="B4" s="31" t="s">
        <v>1</v>
      </c>
      <c r="C4" s="32" t="s">
        <v>2</v>
      </c>
      <c r="D4" s="31" t="s">
        <v>3</v>
      </c>
      <c r="E4" s="31" t="s">
        <v>4</v>
      </c>
      <c r="F4" s="31" t="s">
        <v>5</v>
      </c>
      <c r="G4" s="10"/>
      <c r="H4" s="7"/>
      <c r="I4" s="7"/>
      <c r="J4" s="7"/>
      <c r="K4" s="7"/>
      <c r="L4" s="7"/>
    </row>
    <row r="5" spans="1:12" x14ac:dyDescent="0.25">
      <c r="A5" s="46" t="s">
        <v>6</v>
      </c>
      <c r="B5" s="33">
        <v>186573000</v>
      </c>
      <c r="C5" s="34">
        <f>D5-B5</f>
        <v>18070000</v>
      </c>
      <c r="D5" s="33">
        <v>204643000</v>
      </c>
      <c r="E5" s="35">
        <v>222475855.93000001</v>
      </c>
      <c r="F5" s="36">
        <f>E5/D5*100</f>
        <v>108.71412944982237</v>
      </c>
      <c r="G5" s="11"/>
      <c r="H5" s="12"/>
      <c r="I5" s="11"/>
      <c r="J5" s="12"/>
      <c r="K5" s="6"/>
      <c r="L5" s="7"/>
    </row>
    <row r="6" spans="1:12" x14ac:dyDescent="0.25">
      <c r="A6" s="46" t="s">
        <v>7</v>
      </c>
      <c r="B6" s="33">
        <v>2022000</v>
      </c>
      <c r="C6" s="34">
        <f t="shared" ref="C6:C70" si="0">D6-B6</f>
        <v>-2382000</v>
      </c>
      <c r="D6" s="33">
        <v>-360000</v>
      </c>
      <c r="E6" s="35">
        <v>-354162.15</v>
      </c>
      <c r="F6" s="36">
        <f t="shared" ref="F6:F69" si="1">E6/D6*100</f>
        <v>98.378375000000005</v>
      </c>
      <c r="G6" s="11"/>
      <c r="H6" s="12"/>
      <c r="I6" s="11"/>
      <c r="J6" s="12"/>
      <c r="K6" s="6"/>
      <c r="L6" s="7"/>
    </row>
    <row r="7" spans="1:12" x14ac:dyDescent="0.25">
      <c r="A7" s="46" t="s">
        <v>8</v>
      </c>
      <c r="B7" s="33">
        <v>2574000</v>
      </c>
      <c r="C7" s="34">
        <f t="shared" si="0"/>
        <v>-484000</v>
      </c>
      <c r="D7" s="33">
        <v>2090000</v>
      </c>
      <c r="E7" s="35">
        <v>2106726.0099999998</v>
      </c>
      <c r="F7" s="36">
        <f t="shared" si="1"/>
        <v>100.80028755980861</v>
      </c>
      <c r="G7" s="11"/>
      <c r="H7" s="12"/>
      <c r="I7" s="13"/>
      <c r="J7" s="14"/>
      <c r="K7" s="6"/>
      <c r="L7" s="7"/>
    </row>
    <row r="8" spans="1:12" x14ac:dyDescent="0.25">
      <c r="A8" s="46" t="s">
        <v>9</v>
      </c>
      <c r="B8" s="33">
        <v>352000</v>
      </c>
      <c r="C8" s="34">
        <f t="shared" si="0"/>
        <v>-352000</v>
      </c>
      <c r="D8" s="33">
        <v>0</v>
      </c>
      <c r="E8" s="35">
        <v>-3406.95</v>
      </c>
      <c r="F8" s="36">
        <v>0</v>
      </c>
      <c r="G8" s="11"/>
      <c r="H8" s="12"/>
      <c r="I8" s="13"/>
      <c r="J8" s="14"/>
      <c r="K8" s="6"/>
      <c r="L8" s="7"/>
    </row>
    <row r="9" spans="1:12" x14ac:dyDescent="0.25">
      <c r="A9" s="46" t="s">
        <v>10</v>
      </c>
      <c r="B9" s="33">
        <v>1839000</v>
      </c>
      <c r="C9" s="34">
        <f t="shared" si="0"/>
        <v>-1424000</v>
      </c>
      <c r="D9" s="33">
        <v>415000</v>
      </c>
      <c r="E9" s="35">
        <v>440703.9</v>
      </c>
      <c r="F9" s="36">
        <f t="shared" si="1"/>
        <v>106.19371084337349</v>
      </c>
      <c r="G9" s="11"/>
      <c r="H9" s="12"/>
      <c r="I9" s="13"/>
      <c r="J9" s="14"/>
      <c r="K9" s="6"/>
      <c r="L9" s="7"/>
    </row>
    <row r="10" spans="1:12" x14ac:dyDescent="0.25">
      <c r="A10" s="46" t="s">
        <v>77</v>
      </c>
      <c r="B10" s="33"/>
      <c r="C10" s="34">
        <f t="shared" si="0"/>
        <v>3515000</v>
      </c>
      <c r="D10" s="33">
        <v>3515000</v>
      </c>
      <c r="E10" s="35">
        <v>3746261.12</v>
      </c>
      <c r="F10" s="36">
        <f t="shared" si="1"/>
        <v>106.57926372688478</v>
      </c>
      <c r="G10" s="11"/>
      <c r="H10" s="12"/>
      <c r="I10" s="13"/>
      <c r="J10" s="14"/>
      <c r="K10" s="6"/>
      <c r="L10" s="7"/>
    </row>
    <row r="11" spans="1:12" x14ac:dyDescent="0.25">
      <c r="A11" s="46" t="s">
        <v>78</v>
      </c>
      <c r="B11" s="33"/>
      <c r="C11" s="34">
        <f t="shared" si="0"/>
        <v>6320000</v>
      </c>
      <c r="D11" s="33">
        <v>6320000</v>
      </c>
      <c r="E11" s="35">
        <v>6753388.2699999996</v>
      </c>
      <c r="F11" s="36">
        <f t="shared" si="1"/>
        <v>106.85740933544304</v>
      </c>
      <c r="G11" s="11"/>
      <c r="H11" s="12"/>
      <c r="I11" s="13"/>
      <c r="J11" s="14"/>
      <c r="K11" s="6"/>
      <c r="L11" s="7"/>
    </row>
    <row r="12" spans="1:12" s="4" customFormat="1" x14ac:dyDescent="0.25">
      <c r="A12" s="47" t="s">
        <v>11</v>
      </c>
      <c r="B12" s="37">
        <v>7203000</v>
      </c>
      <c r="C12" s="34">
        <f t="shared" si="0"/>
        <v>1729000</v>
      </c>
      <c r="D12" s="37">
        <v>8932000</v>
      </c>
      <c r="E12" s="35">
        <v>9172020.6600000001</v>
      </c>
      <c r="F12" s="36">
        <f t="shared" si="1"/>
        <v>102.68719950738915</v>
      </c>
      <c r="G12" s="13"/>
      <c r="H12" s="14"/>
      <c r="I12" s="17"/>
      <c r="J12" s="14"/>
      <c r="K12" s="6"/>
      <c r="L12" s="7"/>
    </row>
    <row r="13" spans="1:12" x14ac:dyDescent="0.25">
      <c r="A13" s="46" t="s">
        <v>12</v>
      </c>
      <c r="B13" s="33">
        <v>50000</v>
      </c>
      <c r="C13" s="34">
        <f t="shared" si="0"/>
        <v>0</v>
      </c>
      <c r="D13" s="33">
        <v>50000</v>
      </c>
      <c r="E13" s="35">
        <v>47904.57</v>
      </c>
      <c r="F13" s="36">
        <f t="shared" si="1"/>
        <v>95.809139999999999</v>
      </c>
      <c r="G13" s="11"/>
      <c r="H13" s="12"/>
      <c r="I13" s="17"/>
      <c r="J13" s="14"/>
      <c r="K13" s="6"/>
      <c r="L13" s="7"/>
    </row>
    <row r="14" spans="1:12" x14ac:dyDescent="0.25">
      <c r="A14" s="46" t="s">
        <v>13</v>
      </c>
      <c r="B14" s="33">
        <v>8904000</v>
      </c>
      <c r="C14" s="34">
        <f t="shared" si="0"/>
        <v>227000</v>
      </c>
      <c r="D14" s="33">
        <v>9131000</v>
      </c>
      <c r="E14" s="35">
        <v>9479999.1699999999</v>
      </c>
      <c r="F14" s="36">
        <f t="shared" si="1"/>
        <v>103.82213525353193</v>
      </c>
      <c r="G14" s="11"/>
      <c r="H14" s="12"/>
      <c r="I14" s="13"/>
      <c r="J14" s="14"/>
      <c r="K14" s="6"/>
      <c r="L14" s="7"/>
    </row>
    <row r="15" spans="1:12" x14ac:dyDescent="0.25">
      <c r="A15" s="46" t="s">
        <v>14</v>
      </c>
      <c r="B15" s="33">
        <v>-950000</v>
      </c>
      <c r="C15" s="34">
        <f t="shared" si="0"/>
        <v>0</v>
      </c>
      <c r="D15" s="33">
        <v>-950000</v>
      </c>
      <c r="E15" s="35">
        <v>-998600.62</v>
      </c>
      <c r="F15" s="36">
        <f t="shared" si="1"/>
        <v>105.11585473684211</v>
      </c>
      <c r="G15" s="11"/>
      <c r="H15" s="12"/>
      <c r="I15" s="13"/>
      <c r="J15" s="14"/>
      <c r="K15" s="6"/>
      <c r="L15" s="7"/>
    </row>
    <row r="16" spans="1:12" x14ac:dyDescent="0.25">
      <c r="A16" s="46" t="s">
        <v>15</v>
      </c>
      <c r="B16" s="33">
        <v>1000</v>
      </c>
      <c r="C16" s="34">
        <f t="shared" si="0"/>
        <v>-104000</v>
      </c>
      <c r="D16" s="33">
        <v>-103000</v>
      </c>
      <c r="E16" s="35">
        <v>-101425.74</v>
      </c>
      <c r="F16" s="36">
        <f t="shared" si="1"/>
        <v>98.471592233009716</v>
      </c>
      <c r="G16" s="11"/>
      <c r="H16" s="12"/>
      <c r="I16" s="13"/>
      <c r="J16" s="14"/>
      <c r="K16" s="6"/>
      <c r="L16" s="7"/>
    </row>
    <row r="17" spans="1:12" x14ac:dyDescent="0.25">
      <c r="A17" s="46" t="s">
        <v>16</v>
      </c>
      <c r="B17" s="33">
        <v>972000</v>
      </c>
      <c r="C17" s="34">
        <f t="shared" si="0"/>
        <v>0</v>
      </c>
      <c r="D17" s="33">
        <v>972000</v>
      </c>
      <c r="E17" s="35">
        <v>993496.91</v>
      </c>
      <c r="F17" s="36">
        <f t="shared" si="1"/>
        <v>102.21161625514404</v>
      </c>
      <c r="G17" s="11"/>
      <c r="H17" s="12"/>
      <c r="I17" s="13"/>
      <c r="J17" s="14"/>
      <c r="K17" s="6"/>
      <c r="L17" s="7"/>
    </row>
    <row r="18" spans="1:12" x14ac:dyDescent="0.25">
      <c r="A18" s="46" t="s">
        <v>17</v>
      </c>
      <c r="B18" s="33">
        <v>9955000</v>
      </c>
      <c r="C18" s="34">
        <f t="shared" si="0"/>
        <v>-7655000</v>
      </c>
      <c r="D18" s="33">
        <v>2300000</v>
      </c>
      <c r="E18" s="35">
        <v>2100164.88</v>
      </c>
      <c r="F18" s="36">
        <f t="shared" si="1"/>
        <v>91.311516521739122</v>
      </c>
      <c r="G18" s="11"/>
      <c r="H18" s="12"/>
      <c r="I18" s="13"/>
      <c r="J18" s="14"/>
      <c r="K18" s="6"/>
      <c r="L18" s="7"/>
    </row>
    <row r="19" spans="1:12" x14ac:dyDescent="0.25">
      <c r="A19" s="46" t="s">
        <v>18</v>
      </c>
      <c r="B19" s="33">
        <v>2622000</v>
      </c>
      <c r="C19" s="34">
        <f t="shared" si="0"/>
        <v>455000</v>
      </c>
      <c r="D19" s="33">
        <v>3077000</v>
      </c>
      <c r="E19" s="35">
        <v>3159104.72</v>
      </c>
      <c r="F19" s="36">
        <f t="shared" si="1"/>
        <v>102.66833669158271</v>
      </c>
      <c r="G19" s="11"/>
      <c r="H19" s="12"/>
      <c r="I19" s="11"/>
      <c r="J19" s="12"/>
      <c r="K19" s="6"/>
      <c r="L19" s="7"/>
    </row>
    <row r="20" spans="1:12" ht="15.75" customHeight="1" x14ac:dyDescent="0.25">
      <c r="A20" s="46" t="s">
        <v>19</v>
      </c>
      <c r="B20" s="33">
        <v>20000</v>
      </c>
      <c r="C20" s="34">
        <f t="shared" si="0"/>
        <v>-20000</v>
      </c>
      <c r="D20" s="33">
        <v>0</v>
      </c>
      <c r="E20" s="38">
        <v>0</v>
      </c>
      <c r="F20" s="36">
        <v>0</v>
      </c>
      <c r="G20" s="11"/>
      <c r="H20" s="12"/>
      <c r="I20" s="11"/>
      <c r="J20" s="12"/>
      <c r="K20" s="6"/>
      <c r="L20" s="7"/>
    </row>
    <row r="21" spans="1:12" x14ac:dyDescent="0.25">
      <c r="A21" s="46" t="s">
        <v>20</v>
      </c>
      <c r="B21" s="33">
        <v>3000</v>
      </c>
      <c r="C21" s="34">
        <f t="shared" si="0"/>
        <v>-3000</v>
      </c>
      <c r="D21" s="33">
        <v>0</v>
      </c>
      <c r="E21" s="38">
        <v>0</v>
      </c>
      <c r="F21" s="36">
        <v>0</v>
      </c>
      <c r="G21" s="11"/>
      <c r="H21" s="12"/>
      <c r="I21" s="11"/>
      <c r="J21" s="12"/>
      <c r="K21" s="6"/>
      <c r="L21" s="7"/>
    </row>
    <row r="22" spans="1:12" x14ac:dyDescent="0.25">
      <c r="A22" s="46" t="s">
        <v>21</v>
      </c>
      <c r="B22" s="33">
        <v>2930000</v>
      </c>
      <c r="C22" s="34">
        <f t="shared" si="0"/>
        <v>2909000</v>
      </c>
      <c r="D22" s="33">
        <v>5839000</v>
      </c>
      <c r="E22" s="35">
        <v>6087099.3300000001</v>
      </c>
      <c r="F22" s="36">
        <f t="shared" si="1"/>
        <v>104.24900376776844</v>
      </c>
      <c r="G22" s="11"/>
      <c r="H22" s="12"/>
      <c r="I22" s="11"/>
      <c r="J22" s="12"/>
      <c r="K22" s="6"/>
      <c r="L22" s="7"/>
    </row>
    <row r="23" spans="1:12" x14ac:dyDescent="0.25">
      <c r="A23" s="46" t="s">
        <v>22</v>
      </c>
      <c r="B23" s="33">
        <v>1000000</v>
      </c>
      <c r="C23" s="34">
        <f t="shared" si="0"/>
        <v>0</v>
      </c>
      <c r="D23" s="33">
        <v>1000000</v>
      </c>
      <c r="E23" s="35">
        <v>938878.66</v>
      </c>
      <c r="F23" s="36">
        <f t="shared" si="1"/>
        <v>93.887866000000002</v>
      </c>
      <c r="G23" s="11"/>
      <c r="H23" s="12"/>
      <c r="I23" s="11"/>
      <c r="J23" s="12"/>
      <c r="K23" s="6"/>
      <c r="L23" s="7"/>
    </row>
    <row r="24" spans="1:12" x14ac:dyDescent="0.25">
      <c r="A24" s="46" t="s">
        <v>23</v>
      </c>
      <c r="B24" s="33">
        <v>53000</v>
      </c>
      <c r="C24" s="34">
        <f t="shared" si="0"/>
        <v>-35000</v>
      </c>
      <c r="D24" s="33">
        <v>18000</v>
      </c>
      <c r="E24" s="35">
        <v>18249.04</v>
      </c>
      <c r="F24" s="36">
        <f t="shared" si="1"/>
        <v>101.38355555555556</v>
      </c>
      <c r="G24" s="11"/>
      <c r="H24" s="12"/>
      <c r="I24" s="11"/>
      <c r="J24" s="12"/>
      <c r="K24" s="6"/>
      <c r="L24" s="7"/>
    </row>
    <row r="25" spans="1:12" x14ac:dyDescent="0.25">
      <c r="A25" s="46" t="s">
        <v>24</v>
      </c>
      <c r="B25" s="33">
        <v>2746000</v>
      </c>
      <c r="C25" s="34">
        <f t="shared" si="0"/>
        <v>0</v>
      </c>
      <c r="D25" s="33">
        <v>2746000</v>
      </c>
      <c r="E25" s="35">
        <v>2952395.93</v>
      </c>
      <c r="F25" s="36">
        <f t="shared" si="1"/>
        <v>107.51623925710125</v>
      </c>
      <c r="G25" s="11"/>
      <c r="H25" s="12"/>
      <c r="I25" s="11"/>
      <c r="J25" s="12"/>
      <c r="K25" s="6"/>
      <c r="L25" s="7"/>
    </row>
    <row r="26" spans="1:12" x14ac:dyDescent="0.25">
      <c r="A26" s="46" t="s">
        <v>25</v>
      </c>
      <c r="B26" s="33">
        <v>200000</v>
      </c>
      <c r="C26" s="34">
        <f t="shared" si="0"/>
        <v>-146000</v>
      </c>
      <c r="D26" s="33">
        <v>54000</v>
      </c>
      <c r="E26" s="35">
        <v>54024.71</v>
      </c>
      <c r="F26" s="36">
        <f t="shared" si="1"/>
        <v>100.04575925925924</v>
      </c>
      <c r="G26" s="11"/>
      <c r="H26" s="12"/>
      <c r="I26" s="11"/>
      <c r="J26" s="12"/>
      <c r="K26" s="6"/>
      <c r="L26" s="7"/>
    </row>
    <row r="27" spans="1:12" x14ac:dyDescent="0.25">
      <c r="A27" s="46" t="s">
        <v>26</v>
      </c>
      <c r="B27" s="33">
        <v>136000</v>
      </c>
      <c r="C27" s="34">
        <f t="shared" si="0"/>
        <v>0</v>
      </c>
      <c r="D27" s="33">
        <v>136000</v>
      </c>
      <c r="E27" s="35">
        <v>143325.26</v>
      </c>
      <c r="F27" s="36">
        <f t="shared" si="1"/>
        <v>105.3862205882353</v>
      </c>
      <c r="G27" s="11"/>
      <c r="H27" s="12"/>
      <c r="I27" s="11"/>
      <c r="J27" s="12"/>
      <c r="K27" s="6"/>
      <c r="L27" s="7"/>
    </row>
    <row r="28" spans="1:12" x14ac:dyDescent="0.25">
      <c r="A28" s="46" t="s">
        <v>27</v>
      </c>
      <c r="B28" s="33">
        <v>68000</v>
      </c>
      <c r="C28" s="34">
        <f t="shared" si="0"/>
        <v>0</v>
      </c>
      <c r="D28" s="33">
        <v>68000</v>
      </c>
      <c r="E28" s="35">
        <v>71514.820000000007</v>
      </c>
      <c r="F28" s="36">
        <f t="shared" si="1"/>
        <v>105.16885294117648</v>
      </c>
      <c r="G28" s="11"/>
      <c r="H28" s="12"/>
      <c r="I28" s="11"/>
      <c r="J28" s="12"/>
      <c r="K28" s="6"/>
      <c r="L28" s="7"/>
    </row>
    <row r="29" spans="1:12" x14ac:dyDescent="0.25">
      <c r="A29" s="46" t="s">
        <v>28</v>
      </c>
      <c r="B29" s="33">
        <v>65000</v>
      </c>
      <c r="C29" s="34">
        <f t="shared" si="0"/>
        <v>96000</v>
      </c>
      <c r="D29" s="33">
        <v>161000</v>
      </c>
      <c r="E29" s="35">
        <v>161236.70000000001</v>
      </c>
      <c r="F29" s="36">
        <f t="shared" si="1"/>
        <v>100.14701863354038</v>
      </c>
      <c r="G29" s="11"/>
      <c r="H29" s="12"/>
      <c r="I29" s="11"/>
      <c r="J29" s="12"/>
      <c r="K29" s="6"/>
      <c r="L29" s="7"/>
    </row>
    <row r="30" spans="1:12" x14ac:dyDescent="0.25">
      <c r="A30" s="46" t="s">
        <v>29</v>
      </c>
      <c r="B30" s="33">
        <v>55000</v>
      </c>
      <c r="C30" s="34">
        <f t="shared" si="0"/>
        <v>73000</v>
      </c>
      <c r="D30" s="33">
        <v>128000</v>
      </c>
      <c r="E30" s="35">
        <v>128061.67</v>
      </c>
      <c r="F30" s="36">
        <f t="shared" si="1"/>
        <v>100.0481796875</v>
      </c>
      <c r="G30" s="11"/>
      <c r="H30" s="12"/>
      <c r="I30" s="11"/>
      <c r="J30" s="12"/>
      <c r="K30" s="6"/>
      <c r="L30" s="7"/>
    </row>
    <row r="31" spans="1:12" x14ac:dyDescent="0.25">
      <c r="A31" s="46" t="s">
        <v>79</v>
      </c>
      <c r="B31" s="33"/>
      <c r="C31" s="34"/>
      <c r="D31" s="33"/>
      <c r="E31" s="39">
        <v>340953.26</v>
      </c>
      <c r="F31" s="36">
        <v>0</v>
      </c>
      <c r="G31" s="11"/>
      <c r="H31" s="12"/>
      <c r="I31" s="11"/>
      <c r="J31" s="12"/>
      <c r="K31" s="6"/>
      <c r="L31" s="7"/>
    </row>
    <row r="32" spans="1:12" x14ac:dyDescent="0.25">
      <c r="A32" s="46" t="s">
        <v>30</v>
      </c>
      <c r="B32" s="33">
        <v>6000</v>
      </c>
      <c r="C32" s="34">
        <f t="shared" si="0"/>
        <v>21000</v>
      </c>
      <c r="D32" s="33">
        <v>27000</v>
      </c>
      <c r="E32" s="39">
        <v>27779.66</v>
      </c>
      <c r="F32" s="36">
        <f t="shared" si="1"/>
        <v>102.88762962962963</v>
      </c>
      <c r="G32" s="11"/>
      <c r="H32" s="12"/>
      <c r="I32" s="11"/>
      <c r="J32" s="12"/>
      <c r="K32" s="6"/>
      <c r="L32" s="7"/>
    </row>
    <row r="33" spans="1:12" x14ac:dyDescent="0.25">
      <c r="A33" s="46" t="s">
        <v>31</v>
      </c>
      <c r="B33" s="33">
        <v>294000</v>
      </c>
      <c r="C33" s="34">
        <f t="shared" si="0"/>
        <v>2493000</v>
      </c>
      <c r="D33" s="33">
        <v>2787000</v>
      </c>
      <c r="E33" s="39">
        <v>2718409.09</v>
      </c>
      <c r="F33" s="36">
        <f t="shared" si="1"/>
        <v>97.538898098313595</v>
      </c>
      <c r="G33" s="11"/>
      <c r="H33" s="12"/>
      <c r="I33" s="11"/>
      <c r="J33" s="12"/>
      <c r="K33" s="6"/>
      <c r="L33" s="7"/>
    </row>
    <row r="34" spans="1:12" x14ac:dyDescent="0.25">
      <c r="A34" s="46" t="s">
        <v>32</v>
      </c>
      <c r="B34" s="33">
        <v>14500000</v>
      </c>
      <c r="C34" s="34">
        <f t="shared" si="0"/>
        <v>-4920000</v>
      </c>
      <c r="D34" s="33">
        <v>9580000</v>
      </c>
      <c r="E34" s="39">
        <v>9583281.4299999997</v>
      </c>
      <c r="F34" s="36">
        <f t="shared" si="1"/>
        <v>100.03425292275574</v>
      </c>
      <c r="G34" s="11"/>
      <c r="H34" s="12"/>
      <c r="I34" s="11"/>
      <c r="J34" s="12"/>
      <c r="K34" s="6"/>
      <c r="L34" s="7"/>
    </row>
    <row r="35" spans="1:12" x14ac:dyDescent="0.25">
      <c r="A35" s="46" t="s">
        <v>33</v>
      </c>
      <c r="B35" s="33">
        <v>250000</v>
      </c>
      <c r="C35" s="34">
        <f t="shared" si="0"/>
        <v>-62000</v>
      </c>
      <c r="D35" s="33">
        <v>188000</v>
      </c>
      <c r="E35" s="39">
        <v>193730.24</v>
      </c>
      <c r="F35" s="36">
        <f t="shared" si="1"/>
        <v>103.04799999999999</v>
      </c>
      <c r="G35" s="11"/>
      <c r="H35" s="12"/>
      <c r="I35" s="11"/>
      <c r="J35" s="12"/>
      <c r="K35" s="6"/>
      <c r="L35" s="7"/>
    </row>
    <row r="36" spans="1:12" x14ac:dyDescent="0.25">
      <c r="A36" s="46" t="s">
        <v>74</v>
      </c>
      <c r="B36" s="33"/>
      <c r="C36" s="34">
        <f t="shared" si="0"/>
        <v>6000</v>
      </c>
      <c r="D36" s="33">
        <v>6000</v>
      </c>
      <c r="E36" s="39">
        <v>4920</v>
      </c>
      <c r="F36" s="36">
        <f t="shared" si="1"/>
        <v>82</v>
      </c>
      <c r="G36" s="11"/>
      <c r="H36" s="12"/>
      <c r="I36" s="11"/>
      <c r="J36" s="12"/>
      <c r="K36" s="6"/>
      <c r="L36" s="7"/>
    </row>
    <row r="37" spans="1:12" x14ac:dyDescent="0.25">
      <c r="A37" s="48" t="s">
        <v>34</v>
      </c>
      <c r="B37" s="33">
        <v>45000</v>
      </c>
      <c r="C37" s="34">
        <f t="shared" si="0"/>
        <v>0</v>
      </c>
      <c r="D37" s="33">
        <v>45000</v>
      </c>
      <c r="E37" s="39">
        <v>40156.19</v>
      </c>
      <c r="F37" s="36">
        <f t="shared" si="1"/>
        <v>89.235977777777791</v>
      </c>
      <c r="G37" s="15"/>
      <c r="H37" s="12"/>
      <c r="I37" s="11"/>
      <c r="J37" s="12"/>
      <c r="K37" s="6"/>
      <c r="L37" s="7"/>
    </row>
    <row r="38" spans="1:12" x14ac:dyDescent="0.25">
      <c r="A38" s="48" t="s">
        <v>35</v>
      </c>
      <c r="B38" s="33">
        <v>41000</v>
      </c>
      <c r="C38" s="34">
        <f t="shared" si="0"/>
        <v>100000</v>
      </c>
      <c r="D38" s="33">
        <v>141000</v>
      </c>
      <c r="E38" s="39">
        <v>141007.01</v>
      </c>
      <c r="F38" s="36">
        <f t="shared" si="1"/>
        <v>100.00497163120568</v>
      </c>
      <c r="G38" s="15"/>
      <c r="H38" s="12"/>
      <c r="I38" s="11"/>
      <c r="J38" s="12"/>
      <c r="K38" s="6"/>
      <c r="L38" s="7"/>
    </row>
    <row r="39" spans="1:12" x14ac:dyDescent="0.25">
      <c r="A39" s="46" t="s">
        <v>36</v>
      </c>
      <c r="B39" s="33">
        <v>211000</v>
      </c>
      <c r="C39" s="34">
        <f t="shared" si="0"/>
        <v>0</v>
      </c>
      <c r="D39" s="33">
        <v>211000</v>
      </c>
      <c r="E39" s="39">
        <v>201691.24</v>
      </c>
      <c r="F39" s="36">
        <f t="shared" si="1"/>
        <v>95.588265402843604</v>
      </c>
      <c r="G39" s="11"/>
      <c r="H39" s="12"/>
      <c r="I39" s="11"/>
      <c r="J39" s="12"/>
      <c r="K39" s="6"/>
      <c r="L39" s="7"/>
    </row>
    <row r="40" spans="1:12" x14ac:dyDescent="0.25">
      <c r="A40" s="47" t="s">
        <v>37</v>
      </c>
      <c r="B40" s="37">
        <v>50000</v>
      </c>
      <c r="C40" s="34">
        <f t="shared" si="0"/>
        <v>-14000</v>
      </c>
      <c r="D40" s="37">
        <v>36000</v>
      </c>
      <c r="E40" s="39">
        <v>32836.339999999997</v>
      </c>
      <c r="F40" s="36">
        <f t="shared" si="1"/>
        <v>91.212055555555551</v>
      </c>
      <c r="G40" s="13"/>
      <c r="H40" s="14"/>
      <c r="I40" s="15"/>
      <c r="J40" s="12"/>
      <c r="K40" s="6"/>
      <c r="L40" s="7"/>
    </row>
    <row r="41" spans="1:12" x14ac:dyDescent="0.25">
      <c r="A41" s="46" t="s">
        <v>38</v>
      </c>
      <c r="B41" s="33">
        <v>188000</v>
      </c>
      <c r="C41" s="34">
        <f t="shared" si="0"/>
        <v>-51000</v>
      </c>
      <c r="D41" s="33">
        <v>137000</v>
      </c>
      <c r="E41" s="39">
        <v>144206.69</v>
      </c>
      <c r="F41" s="36">
        <f t="shared" si="1"/>
        <v>105.26035766423358</v>
      </c>
      <c r="G41" s="11"/>
      <c r="H41" s="12"/>
      <c r="I41" s="15"/>
      <c r="J41" s="12"/>
      <c r="K41" s="6"/>
      <c r="L41" s="7"/>
    </row>
    <row r="42" spans="1:12" x14ac:dyDescent="0.25">
      <c r="A42" s="46" t="s">
        <v>39</v>
      </c>
      <c r="B42" s="33">
        <v>120000</v>
      </c>
      <c r="C42" s="34">
        <f t="shared" si="0"/>
        <v>10000</v>
      </c>
      <c r="D42" s="33">
        <v>130000</v>
      </c>
      <c r="E42" s="39">
        <v>128648.17</v>
      </c>
      <c r="F42" s="36">
        <f t="shared" si="1"/>
        <v>98.960130769230773</v>
      </c>
      <c r="G42" s="11"/>
      <c r="H42" s="12"/>
      <c r="I42" s="11"/>
      <c r="J42" s="12"/>
      <c r="K42" s="6"/>
      <c r="L42" s="7"/>
    </row>
    <row r="43" spans="1:12" x14ac:dyDescent="0.25">
      <c r="A43" s="46" t="s">
        <v>40</v>
      </c>
      <c r="B43" s="33">
        <v>167000</v>
      </c>
      <c r="C43" s="34">
        <f t="shared" si="0"/>
        <v>-154000</v>
      </c>
      <c r="D43" s="33">
        <v>13000</v>
      </c>
      <c r="E43" s="39">
        <v>13500</v>
      </c>
      <c r="F43" s="36">
        <f t="shared" si="1"/>
        <v>103.84615384615385</v>
      </c>
      <c r="G43" s="11"/>
      <c r="H43" s="12"/>
      <c r="I43" s="13"/>
      <c r="J43" s="14"/>
      <c r="K43" s="6"/>
      <c r="L43" s="7"/>
    </row>
    <row r="44" spans="1:12" x14ac:dyDescent="0.25">
      <c r="A44" s="46" t="s">
        <v>41</v>
      </c>
      <c r="B44" s="33">
        <v>11000</v>
      </c>
      <c r="C44" s="34">
        <f t="shared" si="0"/>
        <v>21000</v>
      </c>
      <c r="D44" s="33">
        <v>32000</v>
      </c>
      <c r="E44" s="39">
        <v>33200</v>
      </c>
      <c r="F44" s="36">
        <f t="shared" si="1"/>
        <v>103.75000000000001</v>
      </c>
      <c r="G44" s="11"/>
      <c r="H44" s="12"/>
      <c r="I44" s="11"/>
      <c r="J44" s="12"/>
      <c r="K44" s="6"/>
      <c r="L44" s="7"/>
    </row>
    <row r="45" spans="1:12" x14ac:dyDescent="0.25">
      <c r="A45" s="46" t="s">
        <v>42</v>
      </c>
      <c r="B45" s="33">
        <v>8000</v>
      </c>
      <c r="C45" s="34">
        <f t="shared" si="0"/>
        <v>-5000</v>
      </c>
      <c r="D45" s="33">
        <v>3000</v>
      </c>
      <c r="E45" s="39">
        <v>4500</v>
      </c>
      <c r="F45" s="36">
        <f t="shared" si="1"/>
        <v>150</v>
      </c>
      <c r="G45" s="11"/>
      <c r="H45" s="12"/>
      <c r="I45" s="11"/>
      <c r="J45" s="12"/>
      <c r="K45" s="6"/>
      <c r="L45" s="7"/>
    </row>
    <row r="46" spans="1:12" x14ac:dyDescent="0.25">
      <c r="A46" s="46" t="s">
        <v>43</v>
      </c>
      <c r="B46" s="33">
        <v>32000</v>
      </c>
      <c r="C46" s="34">
        <f t="shared" si="0"/>
        <v>-5000</v>
      </c>
      <c r="D46" s="33">
        <v>27000</v>
      </c>
      <c r="E46" s="39">
        <v>27501.01</v>
      </c>
      <c r="F46" s="36">
        <f t="shared" si="1"/>
        <v>101.85559259259259</v>
      </c>
      <c r="G46" s="11"/>
      <c r="H46" s="12"/>
      <c r="I46" s="11"/>
      <c r="J46" s="12"/>
      <c r="K46" s="6"/>
      <c r="L46" s="7"/>
    </row>
    <row r="47" spans="1:12" x14ac:dyDescent="0.25">
      <c r="A47" s="46" t="s">
        <v>44</v>
      </c>
      <c r="B47" s="33">
        <v>101000</v>
      </c>
      <c r="C47" s="34">
        <f t="shared" si="0"/>
        <v>0</v>
      </c>
      <c r="D47" s="33">
        <v>101000</v>
      </c>
      <c r="E47" s="39">
        <v>95251.33</v>
      </c>
      <c r="F47" s="36">
        <f t="shared" si="1"/>
        <v>94.308247524752474</v>
      </c>
      <c r="G47" s="11"/>
      <c r="H47" s="12"/>
      <c r="I47" s="11"/>
      <c r="J47" s="12"/>
      <c r="K47" s="6"/>
      <c r="L47" s="7"/>
    </row>
    <row r="48" spans="1:12" x14ac:dyDescent="0.25">
      <c r="A48" s="46" t="s">
        <v>45</v>
      </c>
      <c r="B48" s="33">
        <v>522000</v>
      </c>
      <c r="C48" s="34">
        <f t="shared" si="0"/>
        <v>-145000</v>
      </c>
      <c r="D48" s="33">
        <v>377000</v>
      </c>
      <c r="E48" s="39">
        <v>411797.34</v>
      </c>
      <c r="F48" s="36">
        <f t="shared" si="1"/>
        <v>109.23006366047746</v>
      </c>
      <c r="G48" s="11"/>
      <c r="H48" s="12"/>
      <c r="I48" s="11"/>
      <c r="J48" s="12"/>
      <c r="K48" s="6"/>
      <c r="L48" s="7"/>
    </row>
    <row r="49" spans="1:12" x14ac:dyDescent="0.25">
      <c r="A49" s="46" t="s">
        <v>46</v>
      </c>
      <c r="B49" s="33">
        <v>463000</v>
      </c>
      <c r="C49" s="34">
        <f t="shared" si="0"/>
        <v>-233000</v>
      </c>
      <c r="D49" s="33">
        <v>230000</v>
      </c>
      <c r="E49" s="39">
        <v>230000</v>
      </c>
      <c r="F49" s="36">
        <f t="shared" si="1"/>
        <v>100</v>
      </c>
      <c r="G49" s="11"/>
      <c r="H49" s="12"/>
      <c r="I49" s="11"/>
      <c r="J49" s="12"/>
      <c r="K49" s="6"/>
      <c r="L49" s="7"/>
    </row>
    <row r="50" spans="1:12" x14ac:dyDescent="0.25">
      <c r="A50" s="46" t="s">
        <v>47</v>
      </c>
      <c r="B50" s="33">
        <v>9000</v>
      </c>
      <c r="C50" s="34">
        <f t="shared" si="0"/>
        <v>12000</v>
      </c>
      <c r="D50" s="33">
        <v>21000</v>
      </c>
      <c r="E50" s="39">
        <v>28748.720000000001</v>
      </c>
      <c r="F50" s="36">
        <f t="shared" si="1"/>
        <v>136.89866666666668</v>
      </c>
      <c r="G50" s="11"/>
      <c r="H50" s="12"/>
      <c r="I50" s="11"/>
      <c r="J50" s="12"/>
      <c r="K50" s="6"/>
      <c r="L50" s="7"/>
    </row>
    <row r="51" spans="1:12" x14ac:dyDescent="0.25">
      <c r="A51" s="46" t="s">
        <v>48</v>
      </c>
      <c r="B51" s="33">
        <v>8000</v>
      </c>
      <c r="C51" s="34">
        <f t="shared" si="0"/>
        <v>-8000</v>
      </c>
      <c r="D51" s="33">
        <v>0</v>
      </c>
      <c r="E51" s="40">
        <v>0</v>
      </c>
      <c r="F51" s="36">
        <v>0</v>
      </c>
      <c r="G51" s="11"/>
      <c r="H51" s="12"/>
      <c r="I51" s="11"/>
      <c r="J51" s="12"/>
      <c r="K51" s="6"/>
      <c r="L51" s="7"/>
    </row>
    <row r="52" spans="1:12" x14ac:dyDescent="0.25">
      <c r="A52" s="46" t="s">
        <v>49</v>
      </c>
      <c r="B52" s="33">
        <v>16000</v>
      </c>
      <c r="C52" s="34">
        <f t="shared" si="0"/>
        <v>144000</v>
      </c>
      <c r="D52" s="33">
        <v>160000</v>
      </c>
      <c r="E52" s="39">
        <v>160000</v>
      </c>
      <c r="F52" s="36">
        <f t="shared" si="1"/>
        <v>100</v>
      </c>
      <c r="G52" s="11"/>
      <c r="H52" s="12"/>
      <c r="I52" s="11"/>
      <c r="J52" s="12"/>
      <c r="K52" s="6"/>
      <c r="L52" s="7"/>
    </row>
    <row r="53" spans="1:12" x14ac:dyDescent="0.25">
      <c r="A53" s="46" t="s">
        <v>75</v>
      </c>
      <c r="B53" s="33"/>
      <c r="C53" s="34">
        <f t="shared" si="0"/>
        <v>150000</v>
      </c>
      <c r="D53" s="33">
        <v>150000</v>
      </c>
      <c r="E53" s="39">
        <v>149795.1</v>
      </c>
      <c r="F53" s="36">
        <f t="shared" si="1"/>
        <v>99.863399999999999</v>
      </c>
      <c r="G53" s="11"/>
      <c r="H53" s="12"/>
      <c r="I53" s="11"/>
      <c r="J53" s="12"/>
      <c r="K53" s="6"/>
      <c r="L53" s="7"/>
    </row>
    <row r="54" spans="1:12" x14ac:dyDescent="0.25">
      <c r="A54" s="46" t="s">
        <v>50</v>
      </c>
      <c r="B54" s="33">
        <v>69116000</v>
      </c>
      <c r="C54" s="34">
        <f t="shared" si="0"/>
        <v>0</v>
      </c>
      <c r="D54" s="33">
        <v>69116000</v>
      </c>
      <c r="E54" s="39">
        <v>69116000</v>
      </c>
      <c r="F54" s="36">
        <f t="shared" si="1"/>
        <v>100</v>
      </c>
      <c r="G54" s="11"/>
      <c r="H54" s="12"/>
      <c r="I54" s="11"/>
      <c r="J54" s="12"/>
      <c r="K54" s="6"/>
      <c r="L54" s="7"/>
    </row>
    <row r="55" spans="1:12" x14ac:dyDescent="0.25">
      <c r="A55" s="46" t="s">
        <v>51</v>
      </c>
      <c r="B55" s="33">
        <v>13066860</v>
      </c>
      <c r="C55" s="34">
        <f t="shared" si="0"/>
        <v>27164498.399999999</v>
      </c>
      <c r="D55" s="33">
        <v>40231358.399999999</v>
      </c>
      <c r="E55" s="39">
        <v>40231358.399999999</v>
      </c>
      <c r="F55" s="36">
        <f t="shared" si="1"/>
        <v>100</v>
      </c>
      <c r="G55" s="11"/>
      <c r="H55" s="12"/>
      <c r="I55" s="11"/>
      <c r="J55" s="12"/>
      <c r="K55" s="6"/>
      <c r="L55" s="7"/>
    </row>
    <row r="56" spans="1:12" x14ac:dyDescent="0.25">
      <c r="A56" s="46" t="s">
        <v>52</v>
      </c>
      <c r="B56" s="33">
        <v>52617826.659999996</v>
      </c>
      <c r="C56" s="34">
        <f t="shared" si="0"/>
        <v>1570184.8300000057</v>
      </c>
      <c r="D56" s="33">
        <v>54188011.490000002</v>
      </c>
      <c r="E56" s="39">
        <v>54188011.490000002</v>
      </c>
      <c r="F56" s="36">
        <f t="shared" si="1"/>
        <v>100</v>
      </c>
      <c r="G56" s="11"/>
      <c r="H56" s="12"/>
      <c r="I56" s="11"/>
      <c r="J56" s="12"/>
      <c r="K56" s="6"/>
      <c r="L56" s="7"/>
    </row>
    <row r="57" spans="1:12" x14ac:dyDescent="0.25">
      <c r="A57" s="46" t="s">
        <v>65</v>
      </c>
      <c r="B57" s="33">
        <v>17377512.68</v>
      </c>
      <c r="C57" s="34">
        <f t="shared" si="0"/>
        <v>-2600000</v>
      </c>
      <c r="D57" s="33">
        <v>14777512.68</v>
      </c>
      <c r="E57" s="39">
        <v>14002463.140000001</v>
      </c>
      <c r="F57" s="36">
        <f t="shared" si="1"/>
        <v>94.75520977864592</v>
      </c>
      <c r="G57" s="11"/>
      <c r="H57" s="12"/>
      <c r="I57" s="16"/>
      <c r="J57" s="12"/>
      <c r="K57" s="6"/>
      <c r="L57" s="7"/>
    </row>
    <row r="58" spans="1:12" x14ac:dyDescent="0.25">
      <c r="A58" s="46" t="s">
        <v>66</v>
      </c>
      <c r="B58" s="33">
        <v>0</v>
      </c>
      <c r="C58" s="34">
        <f t="shared" si="0"/>
        <v>0</v>
      </c>
      <c r="D58" s="33">
        <v>0</v>
      </c>
      <c r="E58" s="39">
        <v>0</v>
      </c>
      <c r="F58" s="36">
        <v>0</v>
      </c>
      <c r="G58" s="11"/>
      <c r="H58" s="12"/>
      <c r="I58" s="11"/>
      <c r="J58" s="12"/>
      <c r="K58" s="6"/>
      <c r="L58" s="7"/>
    </row>
    <row r="59" spans="1:12" x14ac:dyDescent="0.25">
      <c r="A59" s="46" t="s">
        <v>67</v>
      </c>
      <c r="B59" s="33">
        <v>1960290</v>
      </c>
      <c r="C59" s="34">
        <f t="shared" si="0"/>
        <v>0</v>
      </c>
      <c r="D59" s="33">
        <v>1960290</v>
      </c>
      <c r="E59" s="40">
        <v>1960290</v>
      </c>
      <c r="F59" s="36">
        <f t="shared" si="1"/>
        <v>100</v>
      </c>
      <c r="G59" s="11"/>
      <c r="H59" s="12"/>
      <c r="I59" s="11"/>
      <c r="J59" s="12"/>
      <c r="K59" s="6"/>
      <c r="L59" s="7"/>
    </row>
    <row r="60" spans="1:12" x14ac:dyDescent="0.25">
      <c r="A60" s="46" t="s">
        <v>68</v>
      </c>
      <c r="B60" s="33">
        <v>0</v>
      </c>
      <c r="C60" s="34">
        <f t="shared" si="0"/>
        <v>8868288</v>
      </c>
      <c r="D60" s="33">
        <v>8868288</v>
      </c>
      <c r="E60" s="40">
        <v>4794000</v>
      </c>
      <c r="F60" s="36">
        <f t="shared" si="1"/>
        <v>54.057784320942218</v>
      </c>
      <c r="G60" s="11"/>
      <c r="H60" s="12"/>
      <c r="I60" s="11"/>
      <c r="J60" s="12"/>
      <c r="K60" s="6"/>
      <c r="L60" s="7"/>
    </row>
    <row r="61" spans="1:12" x14ac:dyDescent="0.25">
      <c r="A61" s="46" t="s">
        <v>69</v>
      </c>
      <c r="B61" s="33">
        <v>0</v>
      </c>
      <c r="C61" s="34">
        <f t="shared" si="0"/>
        <v>0</v>
      </c>
      <c r="D61" s="33">
        <v>0</v>
      </c>
      <c r="E61" s="40">
        <v>0</v>
      </c>
      <c r="F61" s="36">
        <v>0</v>
      </c>
      <c r="G61" s="11"/>
      <c r="H61" s="12"/>
      <c r="I61" s="11"/>
      <c r="J61" s="12"/>
      <c r="K61" s="6"/>
      <c r="L61" s="7"/>
    </row>
    <row r="62" spans="1:12" x14ac:dyDescent="0.25">
      <c r="A62" s="46" t="s">
        <v>70</v>
      </c>
      <c r="B62" s="33">
        <v>4594178</v>
      </c>
      <c r="C62" s="34">
        <f t="shared" si="0"/>
        <v>0</v>
      </c>
      <c r="D62" s="33">
        <v>4594178</v>
      </c>
      <c r="E62" s="40">
        <v>4594178</v>
      </c>
      <c r="F62" s="36">
        <f t="shared" si="1"/>
        <v>100</v>
      </c>
      <c r="G62" s="11"/>
      <c r="H62" s="12"/>
      <c r="I62" s="11"/>
      <c r="J62" s="12"/>
      <c r="K62" s="6"/>
      <c r="L62" s="7"/>
    </row>
    <row r="63" spans="1:12" x14ac:dyDescent="0.25">
      <c r="A63" s="46" t="s">
        <v>71</v>
      </c>
      <c r="B63" s="33">
        <v>2329612</v>
      </c>
      <c r="C63" s="34">
        <f t="shared" si="0"/>
        <v>0</v>
      </c>
      <c r="D63" s="33">
        <v>2329612</v>
      </c>
      <c r="E63" s="40">
        <v>2329612</v>
      </c>
      <c r="F63" s="36">
        <f t="shared" si="1"/>
        <v>100</v>
      </c>
      <c r="G63" s="11"/>
      <c r="H63" s="12"/>
      <c r="I63" s="11"/>
      <c r="J63" s="12"/>
      <c r="K63" s="6"/>
      <c r="L63" s="7"/>
    </row>
    <row r="64" spans="1:12" x14ac:dyDescent="0.25">
      <c r="A64" s="47" t="s">
        <v>72</v>
      </c>
      <c r="B64" s="33">
        <v>6688000</v>
      </c>
      <c r="C64" s="34">
        <f t="shared" si="0"/>
        <v>0</v>
      </c>
      <c r="D64" s="33">
        <v>6688000</v>
      </c>
      <c r="E64" s="40">
        <v>6688000</v>
      </c>
      <c r="F64" s="36">
        <f t="shared" si="1"/>
        <v>100</v>
      </c>
      <c r="G64" s="13"/>
      <c r="H64" s="12"/>
      <c r="I64" s="11"/>
      <c r="J64" s="12"/>
      <c r="K64" s="6"/>
      <c r="L64" s="7"/>
    </row>
    <row r="65" spans="1:12" x14ac:dyDescent="0.25">
      <c r="A65" s="46" t="s">
        <v>53</v>
      </c>
      <c r="B65" s="33">
        <v>84777127.659999996</v>
      </c>
      <c r="C65" s="34">
        <f t="shared" si="0"/>
        <v>1.000000536441803E-2</v>
      </c>
      <c r="D65" s="33">
        <v>84777127.670000002</v>
      </c>
      <c r="E65" s="40">
        <v>84777127.670000002</v>
      </c>
      <c r="F65" s="36">
        <f t="shared" si="1"/>
        <v>100</v>
      </c>
      <c r="G65" s="11"/>
      <c r="H65" s="12"/>
      <c r="I65" s="11"/>
      <c r="J65" s="12"/>
      <c r="K65" s="6"/>
      <c r="L65" s="7"/>
    </row>
    <row r="66" spans="1:12" x14ac:dyDescent="0.25">
      <c r="A66" s="46" t="s">
        <v>54</v>
      </c>
      <c r="B66" s="33">
        <v>10900174.82</v>
      </c>
      <c r="C66" s="34">
        <f t="shared" si="0"/>
        <v>6184144.8000000007</v>
      </c>
      <c r="D66" s="33">
        <v>17084319.620000001</v>
      </c>
      <c r="E66" s="41">
        <v>16044520.310000001</v>
      </c>
      <c r="F66" s="36">
        <f t="shared" si="1"/>
        <v>93.913721277008051</v>
      </c>
      <c r="G66" s="11"/>
      <c r="H66" s="12"/>
      <c r="I66" s="11"/>
      <c r="J66" s="12"/>
      <c r="K66" s="6"/>
      <c r="L66" s="7"/>
    </row>
    <row r="67" spans="1:12" x14ac:dyDescent="0.25">
      <c r="A67" s="46" t="s">
        <v>55</v>
      </c>
      <c r="B67" s="33">
        <v>358699792.85000002</v>
      </c>
      <c r="C67" s="34">
        <f t="shared" si="0"/>
        <v>-12500000</v>
      </c>
      <c r="D67" s="33">
        <v>346199792.85000002</v>
      </c>
      <c r="E67" s="41">
        <v>337646752.88999999</v>
      </c>
      <c r="F67" s="36">
        <f t="shared" si="1"/>
        <v>97.529449717578004</v>
      </c>
      <c r="G67" s="11"/>
      <c r="H67" s="12"/>
      <c r="I67" s="11"/>
      <c r="J67" s="12"/>
      <c r="K67" s="6"/>
      <c r="L67" s="7"/>
    </row>
    <row r="68" spans="1:12" x14ac:dyDescent="0.25">
      <c r="A68" s="46" t="s">
        <v>56</v>
      </c>
      <c r="B68" s="33">
        <v>3942577</v>
      </c>
      <c r="C68" s="34">
        <f t="shared" si="0"/>
        <v>-1123639</v>
      </c>
      <c r="D68" s="33">
        <v>2818938</v>
      </c>
      <c r="E68" s="41">
        <v>2509298.4700000002</v>
      </c>
      <c r="F68" s="36">
        <f t="shared" si="1"/>
        <v>89.015738196441362</v>
      </c>
      <c r="G68" s="11"/>
      <c r="H68" s="12"/>
      <c r="I68" s="13"/>
      <c r="J68" s="12"/>
      <c r="K68" s="6"/>
      <c r="L68" s="7"/>
    </row>
    <row r="69" spans="1:12" x14ac:dyDescent="0.25">
      <c r="A69" s="46" t="s">
        <v>57</v>
      </c>
      <c r="B69" s="33">
        <v>19028196</v>
      </c>
      <c r="C69" s="34">
        <f t="shared" si="0"/>
        <v>56631872.329999998</v>
      </c>
      <c r="D69" s="33">
        <v>75660068.329999998</v>
      </c>
      <c r="E69" s="41">
        <v>66070400.329999998</v>
      </c>
      <c r="F69" s="36">
        <f t="shared" si="1"/>
        <v>87.325324690200418</v>
      </c>
      <c r="G69" s="11"/>
      <c r="H69" s="12"/>
      <c r="I69" s="11"/>
      <c r="J69" s="12"/>
      <c r="K69" s="6"/>
      <c r="L69" s="7"/>
    </row>
    <row r="70" spans="1:12" x14ac:dyDescent="0.25">
      <c r="A70" s="46" t="s">
        <v>58</v>
      </c>
      <c r="B70" s="33">
        <v>919592</v>
      </c>
      <c r="C70" s="34">
        <f t="shared" si="0"/>
        <v>0</v>
      </c>
      <c r="D70" s="33">
        <v>919592</v>
      </c>
      <c r="E70" s="40">
        <v>919592</v>
      </c>
      <c r="F70" s="36">
        <f t="shared" ref="F70:F78" si="2">E70/D70*100</f>
        <v>100</v>
      </c>
      <c r="G70" s="11"/>
      <c r="H70" s="12"/>
      <c r="I70" s="11"/>
      <c r="J70" s="12"/>
      <c r="K70" s="6"/>
      <c r="L70" s="7"/>
    </row>
    <row r="71" spans="1:12" x14ac:dyDescent="0.25">
      <c r="A71" s="46" t="s">
        <v>59</v>
      </c>
      <c r="B71" s="33">
        <v>4224</v>
      </c>
      <c r="C71" s="34">
        <f t="shared" ref="C71:C78" si="3">D71-B71</f>
        <v>0</v>
      </c>
      <c r="D71" s="33">
        <v>4224</v>
      </c>
      <c r="E71" s="40">
        <v>4224</v>
      </c>
      <c r="F71" s="36">
        <f t="shared" si="2"/>
        <v>100</v>
      </c>
      <c r="G71" s="11"/>
      <c r="H71" s="12"/>
      <c r="I71" s="11"/>
      <c r="J71" s="12"/>
      <c r="K71" s="6"/>
      <c r="L71" s="7"/>
    </row>
    <row r="72" spans="1:12" x14ac:dyDescent="0.25">
      <c r="A72" s="46" t="s">
        <v>60</v>
      </c>
      <c r="B72" s="33">
        <v>24848186</v>
      </c>
      <c r="C72" s="34">
        <f t="shared" si="3"/>
        <v>2660500</v>
      </c>
      <c r="D72" s="33">
        <v>27508686</v>
      </c>
      <c r="E72" s="41">
        <v>25986630.710000001</v>
      </c>
      <c r="F72" s="36">
        <f t="shared" si="2"/>
        <v>94.467001113757306</v>
      </c>
      <c r="G72" s="11"/>
      <c r="H72" s="12"/>
      <c r="I72" s="11"/>
      <c r="J72" s="12"/>
      <c r="K72" s="6"/>
      <c r="L72" s="7"/>
    </row>
    <row r="73" spans="1:12" x14ac:dyDescent="0.25">
      <c r="A73" s="49" t="s">
        <v>61</v>
      </c>
      <c r="B73" s="33">
        <v>3059069.83</v>
      </c>
      <c r="C73" s="34">
        <f t="shared" si="3"/>
        <v>0</v>
      </c>
      <c r="D73" s="33">
        <v>3059069.83</v>
      </c>
      <c r="E73" s="41">
        <v>3059069.83</v>
      </c>
      <c r="F73" s="36">
        <f t="shared" si="2"/>
        <v>100</v>
      </c>
      <c r="G73" s="11"/>
      <c r="H73" s="12"/>
      <c r="I73" s="11"/>
      <c r="J73" s="12"/>
      <c r="K73" s="6"/>
      <c r="L73" s="7"/>
    </row>
    <row r="74" spans="1:12" x14ac:dyDescent="0.25">
      <c r="A74" s="49" t="s">
        <v>62</v>
      </c>
      <c r="B74" s="33">
        <v>15624000</v>
      </c>
      <c r="C74" s="34">
        <f t="shared" si="3"/>
        <v>-927000</v>
      </c>
      <c r="D74" s="33">
        <v>14697000</v>
      </c>
      <c r="E74" s="41">
        <v>14690242.26</v>
      </c>
      <c r="F74" s="36">
        <f t="shared" si="2"/>
        <v>99.954019595835888</v>
      </c>
      <c r="G74" s="11"/>
      <c r="H74" s="12"/>
      <c r="I74" s="11"/>
      <c r="J74" s="12"/>
      <c r="K74" s="6"/>
      <c r="L74" s="7"/>
    </row>
    <row r="75" spans="1:12" x14ac:dyDescent="0.25">
      <c r="A75" s="49" t="s">
        <v>76</v>
      </c>
      <c r="B75" s="33"/>
      <c r="C75" s="34">
        <f t="shared" si="3"/>
        <v>5289470.54</v>
      </c>
      <c r="D75" s="33">
        <v>5289470.54</v>
      </c>
      <c r="E75" s="41">
        <v>5289470.54</v>
      </c>
      <c r="F75" s="36">
        <f t="shared" si="2"/>
        <v>100</v>
      </c>
      <c r="G75" s="11"/>
      <c r="H75" s="12"/>
      <c r="I75" s="11"/>
      <c r="J75" s="12"/>
      <c r="K75" s="6"/>
      <c r="L75" s="7"/>
    </row>
    <row r="76" spans="1:12" x14ac:dyDescent="0.25">
      <c r="A76" s="50" t="s">
        <v>80</v>
      </c>
      <c r="B76" s="33"/>
      <c r="C76" s="34"/>
      <c r="D76" s="33"/>
      <c r="E76" s="41">
        <v>-36347.550000000003</v>
      </c>
      <c r="F76" s="36">
        <v>0</v>
      </c>
      <c r="G76" s="6"/>
      <c r="H76" s="12"/>
      <c r="I76" s="11"/>
      <c r="J76" s="12"/>
      <c r="K76" s="6"/>
      <c r="L76" s="7"/>
    </row>
    <row r="77" spans="1:12" x14ac:dyDescent="0.25">
      <c r="A77" s="49" t="s">
        <v>81</v>
      </c>
      <c r="B77" s="33"/>
      <c r="C77" s="43"/>
      <c r="D77" s="44"/>
      <c r="E77" s="41">
        <v>-754370.12</v>
      </c>
      <c r="F77" s="36">
        <v>0</v>
      </c>
      <c r="G77" s="6"/>
      <c r="H77" s="18"/>
      <c r="I77" s="11"/>
      <c r="J77" s="12"/>
      <c r="K77" s="6"/>
      <c r="L77" s="7"/>
    </row>
    <row r="78" spans="1:12" x14ac:dyDescent="0.25">
      <c r="A78" s="42" t="s">
        <v>63</v>
      </c>
      <c r="B78" s="33">
        <v>935988219.5</v>
      </c>
      <c r="C78" s="34">
        <f t="shared" si="3"/>
        <v>109367319.90999997</v>
      </c>
      <c r="D78" s="33">
        <v>1045355539.41</v>
      </c>
      <c r="E78" s="40">
        <f>SUM(E5:E77)</f>
        <v>1038395253.99</v>
      </c>
      <c r="F78" s="36">
        <f t="shared" si="2"/>
        <v>99.334170513514636</v>
      </c>
      <c r="G78" s="6"/>
      <c r="H78" s="5"/>
      <c r="I78" s="11"/>
      <c r="J78" s="12"/>
      <c r="K78" s="6"/>
      <c r="L78" s="7"/>
    </row>
    <row r="79" spans="1:12" x14ac:dyDescent="0.25">
      <c r="C79" s="19"/>
      <c r="D79" s="3"/>
      <c r="E79" s="21"/>
      <c r="F79" s="22"/>
      <c r="G79" s="6"/>
      <c r="H79" s="5"/>
      <c r="I79" s="11"/>
      <c r="J79" s="12"/>
      <c r="K79" s="6"/>
      <c r="L79" s="7"/>
    </row>
    <row r="80" spans="1:12" x14ac:dyDescent="0.25">
      <c r="C80" s="19"/>
      <c r="D80" s="3"/>
      <c r="E80" s="3"/>
      <c r="F80" s="22"/>
      <c r="G80" s="6"/>
      <c r="H80" s="5"/>
      <c r="I80" s="11"/>
      <c r="J80" s="12"/>
      <c r="K80" s="6"/>
      <c r="L80" s="7"/>
    </row>
    <row r="81" spans="3:12" x14ac:dyDescent="0.25">
      <c r="C81" s="19"/>
      <c r="D81" s="3"/>
      <c r="E81" s="3"/>
      <c r="F81" s="22"/>
      <c r="G81" s="6"/>
      <c r="H81" s="7"/>
      <c r="I81" s="13"/>
      <c r="J81" s="12"/>
      <c r="K81" s="7"/>
      <c r="L81" s="7"/>
    </row>
    <row r="82" spans="3:12" x14ac:dyDescent="0.25">
      <c r="C82" s="14"/>
      <c r="D82" s="7"/>
      <c r="E82" s="7"/>
      <c r="F82" s="8"/>
      <c r="G82" s="7"/>
      <c r="H82" s="7"/>
      <c r="I82" s="7"/>
      <c r="J82" s="7"/>
      <c r="K82" s="7"/>
      <c r="L82" s="7"/>
    </row>
    <row r="83" spans="3:12" x14ac:dyDescent="0.25">
      <c r="C83" s="14"/>
      <c r="D83" s="7"/>
      <c r="E83" s="7"/>
      <c r="F83" s="8"/>
      <c r="G83" s="7"/>
      <c r="H83" s="7"/>
      <c r="I83" s="7"/>
      <c r="J83" s="7"/>
      <c r="K83" s="7"/>
      <c r="L83" s="7"/>
    </row>
    <row r="84" spans="3:12" x14ac:dyDescent="0.25">
      <c r="C84" s="14"/>
      <c r="D84" s="7"/>
      <c r="E84" s="7"/>
      <c r="F84" s="8"/>
      <c r="G84" s="7"/>
      <c r="H84" s="7"/>
      <c r="I84" s="7"/>
      <c r="J84" s="7"/>
      <c r="K84" s="7"/>
      <c r="L84" s="7"/>
    </row>
    <row r="85" spans="3:12" x14ac:dyDescent="0.25">
      <c r="C85" s="14"/>
      <c r="D85" s="7"/>
      <c r="E85" s="7"/>
      <c r="F85" s="8"/>
      <c r="G85" s="7"/>
      <c r="H85" s="7"/>
    </row>
    <row r="86" spans="3:12" x14ac:dyDescent="0.25">
      <c r="C86" s="14"/>
      <c r="D86" s="7"/>
      <c r="E86" s="7"/>
      <c r="F86" s="8"/>
      <c r="G86" s="7"/>
      <c r="H86" s="7"/>
    </row>
    <row r="87" spans="3:12" x14ac:dyDescent="0.25">
      <c r="C87" s="14"/>
      <c r="D87" s="7"/>
      <c r="E87" s="7"/>
      <c r="F87" s="8"/>
      <c r="G87" s="7"/>
      <c r="H87" s="7"/>
    </row>
  </sheetData>
  <mergeCells count="1">
    <mergeCell ref="A1:F1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2024-03-29T09:34:51Z</cp:lastPrinted>
  <dcterms:created xsi:type="dcterms:W3CDTF">2023-04-19T13:19:41Z</dcterms:created>
  <dcterms:modified xsi:type="dcterms:W3CDTF">2024-03-29T09:36:35Z</dcterms:modified>
</cp:coreProperties>
</file>