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0FF25E1-17CF-4909-A3F2-7CC298E487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5" i="1" l="1"/>
  <c r="E15" i="1"/>
  <c r="H10" i="1" l="1"/>
  <c r="J15" i="1" l="1"/>
  <c r="I15" i="1"/>
  <c r="G15" i="1"/>
  <c r="D5" i="1" l="1"/>
  <c r="G5" i="1"/>
  <c r="I5" i="1"/>
  <c r="J5" i="1"/>
  <c r="G20" i="1" l="1"/>
  <c r="E5" i="1"/>
  <c r="F16" i="1" l="1"/>
  <c r="E20" i="1" l="1"/>
  <c r="J20" i="1" l="1"/>
  <c r="I20" i="1"/>
  <c r="H17" i="1"/>
  <c r="H16" i="1"/>
  <c r="H6" i="1"/>
  <c r="H7" i="1"/>
  <c r="H8" i="1"/>
  <c r="H9" i="1"/>
  <c r="H11" i="1"/>
  <c r="H12" i="1"/>
  <c r="H13" i="1"/>
  <c r="F6" i="1"/>
  <c r="F7" i="1"/>
  <c r="F8" i="1"/>
  <c r="F9" i="1"/>
  <c r="F10" i="1"/>
  <c r="F11" i="1"/>
  <c r="F12" i="1"/>
  <c r="F13" i="1"/>
  <c r="D20" i="1"/>
  <c r="H14" i="1" l="1"/>
  <c r="H15" i="1"/>
  <c r="H18" i="1"/>
  <c r="H19" i="1"/>
  <c r="F14" i="1"/>
  <c r="F15" i="1"/>
  <c r="F18" i="1"/>
  <c r="F19" i="1"/>
  <c r="H5" i="1" l="1"/>
  <c r="F5" i="1"/>
  <c r="H20" i="1"/>
  <c r="F20" i="1"/>
</calcChain>
</file>

<file path=xl/sharedStrings.xml><?xml version="1.0" encoding="utf-8"?>
<sst xmlns="http://schemas.openxmlformats.org/spreadsheetml/2006/main" count="46" uniqueCount="37">
  <si>
    <t>ВСЕГО РАСХОДОВ</t>
  </si>
  <si>
    <t>Наименование</t>
  </si>
  <si>
    <t>рублей</t>
  </si>
  <si>
    <t>МП</t>
  </si>
  <si>
    <t>01</t>
  </si>
  <si>
    <t>02</t>
  </si>
  <si>
    <t>Непрограммная деятельность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</si>
  <si>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</si>
  <si>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</si>
  <si>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</si>
  <si>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</si>
  <si>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ПП МП</t>
  </si>
  <si>
    <t>0</t>
  </si>
  <si>
    <t>Расходы вне рамок муниципальной программы</t>
  </si>
  <si>
    <t>1</t>
  </si>
  <si>
    <t xml:space="preserve">Подпрограмма "Повышение качества и доступности предоставления государственных и муниципальных услуг в Унечском районе" </t>
  </si>
  <si>
    <t>2</t>
  </si>
  <si>
    <t>Подпрограмма "Реализация полномочий в сфере безопасности, защита населения и территории Унечского района от чрезвычайных ситуаций"</t>
  </si>
  <si>
    <t xml:space="preserve">Подпрограмма "Поддержка малого и среднего предпринимательства в Унечском районе" </t>
  </si>
  <si>
    <t>3</t>
  </si>
  <si>
    <t xml:space="preserve">Подпрограмма "Осуществление отдельных государственных полномочий Брянской области" </t>
  </si>
  <si>
    <t>4</t>
  </si>
  <si>
    <t xml:space="preserve">Подпрограмма "Развитие топливно-энергетического комплекса, траспорта, жилищно-коммунального  и дорожного хозяйства Унечского района" </t>
  </si>
  <si>
    <t>5</t>
  </si>
  <si>
    <t xml:space="preserve">Подпрограмма "Развитие физической культуры и спорта Унечского района" </t>
  </si>
  <si>
    <t>6</t>
  </si>
  <si>
    <t>Подпрограмма "Социальная политика Унечского района"</t>
  </si>
  <si>
    <t>7</t>
  </si>
  <si>
    <t>Подпрограмма "Межбюджетные отношения с муниципальными образованиями"</t>
  </si>
  <si>
    <t>2025 год план</t>
  </si>
  <si>
    <t>Темп 2024/2023</t>
  </si>
  <si>
    <t>2026 год план</t>
  </si>
  <si>
    <t>Сведения о расходах бюджета Унечского муниципального района Брянской области по муниципальным программам в 2023- 2027 годах</t>
  </si>
  <si>
    <t>2023 год факт</t>
  </si>
  <si>
    <t>2024 год оценка</t>
  </si>
  <si>
    <t>2027 год план</t>
  </si>
  <si>
    <t>Темп 2025/2024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</si>
</sst>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/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4" fontId="1" fillId="4" borderId="1" xfId="0" applyNumberFormat="1" applyFont="1" applyFill="1" applyBorder="1"/>
    <xf numFmtId="164" fontId="1" fillId="4" borderId="1" xfId="0" applyNumberFormat="1" applyFont="1" applyFill="1" applyBorder="1"/>
    <xf numFmtId="49" fontId="3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164" fontId="1" fillId="3" borderId="1" xfId="0" applyNumberFormat="1" applyFont="1" applyFill="1" applyBorder="1"/>
    <xf numFmtId="0" fontId="5" fillId="0" borderId="0" xfId="0" applyFont="1" applyAlignment="1">
      <alignment horizontal="center"/>
    </xf>
    <xf numFmtId="4" fontId="6" fillId="0" borderId="1" xfId="0" applyNumberFormat="1" applyFont="1" applyBorder="1"/>
    <xf numFmtId="164" fontId="6" fillId="0" borderId="1" xfId="0" applyNumberFormat="1" applyFont="1" applyBorder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E19" sqref="E19"/>
    </sheetView>
  </sheetViews>
  <sheetFormatPr defaultRowHeight="15" x14ac:dyDescent="0.25"/>
  <cols>
    <col min="1" max="1" width="54.42578125" customWidth="1"/>
    <col min="2" max="2" width="6.7109375" customWidth="1"/>
    <col min="3" max="3" width="5.42578125" customWidth="1"/>
    <col min="4" max="4" width="14.85546875" bestFit="1" customWidth="1"/>
    <col min="5" max="5" width="14.42578125" customWidth="1"/>
    <col min="7" max="7" width="14.85546875" bestFit="1" customWidth="1"/>
    <col min="9" max="9" width="13.28515625" customWidth="1"/>
    <col min="10" max="10" width="13" customWidth="1"/>
  </cols>
  <sheetData>
    <row r="1" spans="1:10" ht="15.75" x14ac:dyDescent="0.25">
      <c r="A1" s="24" t="s">
        <v>32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.7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J3" s="3" t="s">
        <v>2</v>
      </c>
    </row>
    <row r="4" spans="1:10" ht="26.25" x14ac:dyDescent="0.25">
      <c r="A4" s="1" t="s">
        <v>1</v>
      </c>
      <c r="B4" s="1" t="s">
        <v>3</v>
      </c>
      <c r="C4" s="2" t="s">
        <v>11</v>
      </c>
      <c r="D4" s="2" t="s">
        <v>33</v>
      </c>
      <c r="E4" s="2" t="s">
        <v>34</v>
      </c>
      <c r="F4" s="2" t="s">
        <v>30</v>
      </c>
      <c r="G4" s="2" t="s">
        <v>29</v>
      </c>
      <c r="H4" s="2" t="s">
        <v>36</v>
      </c>
      <c r="I4" s="2" t="s">
        <v>31</v>
      </c>
      <c r="J4" s="2" t="s">
        <v>35</v>
      </c>
    </row>
    <row r="5" spans="1:10" s="6" customFormat="1" ht="47.25" customHeight="1" x14ac:dyDescent="0.25">
      <c r="A5" s="13" t="s">
        <v>7</v>
      </c>
      <c r="B5" s="17" t="s">
        <v>4</v>
      </c>
      <c r="C5" s="17"/>
      <c r="D5" s="15">
        <f>SUM(D6:D13)</f>
        <v>255544421.32999998</v>
      </c>
      <c r="E5" s="15">
        <f>SUM(E6:E13)</f>
        <v>352951478.02999997</v>
      </c>
      <c r="F5" s="16">
        <f>E5/D5*100</f>
        <v>138.11746552440383</v>
      </c>
      <c r="G5" s="15">
        <f>SUM(G6:G13)</f>
        <v>386321842.01999998</v>
      </c>
      <c r="H5" s="16">
        <f>G5/E5*100</f>
        <v>109.45466050355046</v>
      </c>
      <c r="I5" s="15">
        <f>SUM(I6:I13)</f>
        <v>185074620.32999998</v>
      </c>
      <c r="J5" s="15">
        <f>SUM(J6:J13)</f>
        <v>190656789.32999998</v>
      </c>
    </row>
    <row r="6" spans="1:10" s="6" customFormat="1" ht="21" customHeight="1" x14ac:dyDescent="0.25">
      <c r="A6" s="7" t="s">
        <v>13</v>
      </c>
      <c r="B6" s="8" t="s">
        <v>4</v>
      </c>
      <c r="C6" s="8" t="s">
        <v>12</v>
      </c>
      <c r="D6" s="4">
        <v>44347522.629999995</v>
      </c>
      <c r="E6" s="4">
        <v>55548337.869999997</v>
      </c>
      <c r="F6" s="20">
        <f t="shared" ref="F6:F13" si="0">E6/D6*100</f>
        <v>125.25691307144839</v>
      </c>
      <c r="G6" s="4">
        <v>52016402</v>
      </c>
      <c r="H6" s="20">
        <f t="shared" ref="H6:H13" si="1">G6/E6*100</f>
        <v>93.641689372838115</v>
      </c>
      <c r="I6" s="4">
        <v>50709402</v>
      </c>
      <c r="J6" s="4">
        <v>50736402</v>
      </c>
    </row>
    <row r="7" spans="1:10" s="6" customFormat="1" ht="47.25" customHeight="1" x14ac:dyDescent="0.25">
      <c r="A7" s="12" t="s">
        <v>15</v>
      </c>
      <c r="B7" s="8" t="s">
        <v>4</v>
      </c>
      <c r="C7" s="8" t="s">
        <v>14</v>
      </c>
      <c r="D7" s="4">
        <v>4367497.17</v>
      </c>
      <c r="E7" s="4">
        <v>5723500</v>
      </c>
      <c r="F7" s="20">
        <f t="shared" si="0"/>
        <v>131.04759493181308</v>
      </c>
      <c r="G7" s="4">
        <v>6352130</v>
      </c>
      <c r="H7" s="20">
        <f t="shared" si="1"/>
        <v>110.9833144055211</v>
      </c>
      <c r="I7" s="4">
        <v>5998710</v>
      </c>
      <c r="J7" s="4">
        <v>6008310</v>
      </c>
    </row>
    <row r="8" spans="1:10" s="6" customFormat="1" ht="47.25" customHeight="1" x14ac:dyDescent="0.25">
      <c r="A8" s="12" t="s">
        <v>17</v>
      </c>
      <c r="B8" s="8" t="s">
        <v>4</v>
      </c>
      <c r="C8" s="8" t="s">
        <v>16</v>
      </c>
      <c r="D8" s="4">
        <v>5896610.5300000003</v>
      </c>
      <c r="E8" s="4">
        <v>8005487</v>
      </c>
      <c r="F8" s="20">
        <f t="shared" si="0"/>
        <v>135.76421503965261</v>
      </c>
      <c r="G8" s="4">
        <v>7277141</v>
      </c>
      <c r="H8" s="20">
        <f t="shared" si="1"/>
        <v>90.901915148947225</v>
      </c>
      <c r="I8" s="4">
        <v>6777141</v>
      </c>
      <c r="J8" s="4">
        <v>6777141</v>
      </c>
    </row>
    <row r="9" spans="1:10" s="6" customFormat="1" ht="30" customHeight="1" x14ac:dyDescent="0.25">
      <c r="A9" s="12" t="s">
        <v>18</v>
      </c>
      <c r="B9" s="8" t="s">
        <v>4</v>
      </c>
      <c r="C9" s="8" t="s">
        <v>19</v>
      </c>
      <c r="D9" s="4">
        <v>327810</v>
      </c>
      <c r="E9" s="4">
        <v>400000</v>
      </c>
      <c r="F9" s="20">
        <f t="shared" si="0"/>
        <v>122.02190293157622</v>
      </c>
      <c r="G9" s="4">
        <v>400000</v>
      </c>
      <c r="H9" s="20">
        <f t="shared" si="1"/>
        <v>100</v>
      </c>
      <c r="I9" s="4">
        <v>0</v>
      </c>
      <c r="J9" s="4">
        <v>0</v>
      </c>
    </row>
    <row r="10" spans="1:10" s="6" customFormat="1" ht="28.5" customHeight="1" x14ac:dyDescent="0.25">
      <c r="A10" s="12" t="s">
        <v>20</v>
      </c>
      <c r="B10" s="8" t="s">
        <v>4</v>
      </c>
      <c r="C10" s="8" t="s">
        <v>21</v>
      </c>
      <c r="D10" s="4">
        <v>1528586.94</v>
      </c>
      <c r="E10" s="4">
        <v>3058522.85</v>
      </c>
      <c r="F10" s="20">
        <f t="shared" si="0"/>
        <v>200.08824947830578</v>
      </c>
      <c r="G10" s="4">
        <v>3028140.3</v>
      </c>
      <c r="H10" s="20">
        <f t="shared" si="1"/>
        <v>99.006626679280814</v>
      </c>
      <c r="I10" s="4">
        <v>3142077.3</v>
      </c>
      <c r="J10" s="4">
        <v>3027466.3</v>
      </c>
    </row>
    <row r="11" spans="1:10" s="6" customFormat="1" ht="43.5" customHeight="1" x14ac:dyDescent="0.25">
      <c r="A11" s="12" t="s">
        <v>22</v>
      </c>
      <c r="B11" s="8" t="s">
        <v>4</v>
      </c>
      <c r="C11" s="8" t="s">
        <v>23</v>
      </c>
      <c r="D11" s="4">
        <v>96418110.570000008</v>
      </c>
      <c r="E11" s="4">
        <v>32691578.93</v>
      </c>
      <c r="F11" s="20">
        <f t="shared" si="0"/>
        <v>33.906056379590389</v>
      </c>
      <c r="G11" s="4">
        <v>29656410</v>
      </c>
      <c r="H11" s="20">
        <f t="shared" si="1"/>
        <v>90.715746900756983</v>
      </c>
      <c r="I11" s="4">
        <v>28123410</v>
      </c>
      <c r="J11" s="4">
        <v>33084410</v>
      </c>
    </row>
    <row r="12" spans="1:10" s="6" customFormat="1" ht="33" customHeight="1" x14ac:dyDescent="0.25">
      <c r="A12" s="12" t="s">
        <v>24</v>
      </c>
      <c r="B12" s="8" t="s">
        <v>4</v>
      </c>
      <c r="C12" s="8" t="s">
        <v>25</v>
      </c>
      <c r="D12" s="4">
        <v>19251513.689999998</v>
      </c>
      <c r="E12" s="4">
        <v>165968381.38</v>
      </c>
      <c r="F12" s="20">
        <f t="shared" si="0"/>
        <v>862.10561960232019</v>
      </c>
      <c r="G12" s="4">
        <v>215241408.69</v>
      </c>
      <c r="H12" s="20">
        <f t="shared" si="1"/>
        <v>129.68820139131492</v>
      </c>
      <c r="I12" s="4">
        <v>17441070</v>
      </c>
      <c r="J12" s="4">
        <v>17550250</v>
      </c>
    </row>
    <row r="13" spans="1:10" s="6" customFormat="1" ht="28.5" customHeight="1" x14ac:dyDescent="0.25">
      <c r="A13" s="12" t="s">
        <v>26</v>
      </c>
      <c r="B13" s="8" t="s">
        <v>4</v>
      </c>
      <c r="C13" s="8" t="s">
        <v>27</v>
      </c>
      <c r="D13" s="4">
        <v>83406769.799999997</v>
      </c>
      <c r="E13" s="4">
        <v>81555670</v>
      </c>
      <c r="F13" s="20">
        <f t="shared" si="0"/>
        <v>97.780636026981114</v>
      </c>
      <c r="G13" s="4">
        <v>72350210.030000001</v>
      </c>
      <c r="H13" s="20">
        <f t="shared" si="1"/>
        <v>88.712667102115645</v>
      </c>
      <c r="I13" s="4">
        <v>72882810.030000001</v>
      </c>
      <c r="J13" s="4">
        <v>73472810.030000001</v>
      </c>
    </row>
    <row r="14" spans="1:10" ht="30" customHeight="1" x14ac:dyDescent="0.25">
      <c r="A14" s="13" t="s">
        <v>8</v>
      </c>
      <c r="B14" s="18" t="s">
        <v>5</v>
      </c>
      <c r="C14" s="18"/>
      <c r="D14" s="15">
        <v>631969035.25</v>
      </c>
      <c r="E14" s="15">
        <v>648625044.82999992</v>
      </c>
      <c r="F14" s="16">
        <f t="shared" ref="F14:F20" si="2">E14/D14*100</f>
        <v>102.63557368335476</v>
      </c>
      <c r="G14" s="15">
        <v>648098908.61000001</v>
      </c>
      <c r="H14" s="16">
        <f t="shared" ref="H14:H20" si="3">G14/E14*100</f>
        <v>99.918884381015872</v>
      </c>
      <c r="I14" s="15">
        <v>628141212</v>
      </c>
      <c r="J14" s="15">
        <v>632598172</v>
      </c>
    </row>
    <row r="15" spans="1:10" ht="30" customHeight="1" x14ac:dyDescent="0.25">
      <c r="A15" s="13" t="s">
        <v>9</v>
      </c>
      <c r="B15" s="14">
        <v>11</v>
      </c>
      <c r="C15" s="14"/>
      <c r="D15" s="15">
        <f>D16+D17</f>
        <v>16147650.82</v>
      </c>
      <c r="E15" s="15">
        <f>E16+E17</f>
        <v>20225386</v>
      </c>
      <c r="F15" s="16">
        <f t="shared" si="2"/>
        <v>125.25280751643105</v>
      </c>
      <c r="G15" s="15">
        <f>G16+G17</f>
        <v>23311549</v>
      </c>
      <c r="H15" s="16">
        <f t="shared" si="3"/>
        <v>115.25885834762313</v>
      </c>
      <c r="I15" s="15">
        <f>I16+I17</f>
        <v>12511549</v>
      </c>
      <c r="J15" s="15">
        <f>J16+J17</f>
        <v>12511549</v>
      </c>
    </row>
    <row r="16" spans="1:10" ht="30" customHeight="1" x14ac:dyDescent="0.25">
      <c r="A16" s="7" t="s">
        <v>13</v>
      </c>
      <c r="B16" s="10">
        <v>11</v>
      </c>
      <c r="C16" s="10">
        <v>0</v>
      </c>
      <c r="D16" s="9">
        <v>6796750.8200000003</v>
      </c>
      <c r="E16" s="4">
        <v>9430575</v>
      </c>
      <c r="F16" s="5">
        <f t="shared" si="2"/>
        <v>138.75122466237477</v>
      </c>
      <c r="G16" s="4">
        <v>10549349</v>
      </c>
      <c r="H16" s="5">
        <f t="shared" si="3"/>
        <v>111.86326390490507</v>
      </c>
      <c r="I16" s="4">
        <v>10549349</v>
      </c>
      <c r="J16" s="4">
        <v>10549349</v>
      </c>
    </row>
    <row r="17" spans="1:10" ht="30" customHeight="1" x14ac:dyDescent="0.25">
      <c r="A17" s="12" t="s">
        <v>28</v>
      </c>
      <c r="B17" s="10">
        <v>11</v>
      </c>
      <c r="C17" s="10">
        <v>1</v>
      </c>
      <c r="D17" s="9">
        <v>9350900</v>
      </c>
      <c r="E17" s="4">
        <v>10794811</v>
      </c>
      <c r="F17" s="5"/>
      <c r="G17" s="4">
        <v>12762200</v>
      </c>
      <c r="H17" s="5">
        <f t="shared" si="3"/>
        <v>118.22532140673884</v>
      </c>
      <c r="I17" s="4">
        <v>1962200</v>
      </c>
      <c r="J17" s="4">
        <v>1962200</v>
      </c>
    </row>
    <row r="18" spans="1:10" ht="30" customHeight="1" x14ac:dyDescent="0.25">
      <c r="A18" s="13" t="s">
        <v>10</v>
      </c>
      <c r="B18" s="14">
        <v>16</v>
      </c>
      <c r="C18" s="14"/>
      <c r="D18" s="15">
        <v>89229268.989999995</v>
      </c>
      <c r="E18" s="15">
        <v>106798548.87</v>
      </c>
      <c r="F18" s="16">
        <f t="shared" si="2"/>
        <v>119.69004125985725</v>
      </c>
      <c r="G18" s="15">
        <v>96391110</v>
      </c>
      <c r="H18" s="16">
        <f t="shared" si="3"/>
        <v>90.255074642757165</v>
      </c>
      <c r="I18" s="15">
        <v>83236972</v>
      </c>
      <c r="J18" s="15">
        <v>83595260</v>
      </c>
    </row>
    <row r="19" spans="1:10" s="6" customFormat="1" ht="30" customHeight="1" x14ac:dyDescent="0.25">
      <c r="A19" s="19" t="s">
        <v>6</v>
      </c>
      <c r="B19" s="14">
        <v>70</v>
      </c>
      <c r="C19" s="14"/>
      <c r="D19" s="15">
        <v>8997104.7100000009</v>
      </c>
      <c r="E19" s="15">
        <v>7522057</v>
      </c>
      <c r="F19" s="16">
        <f t="shared" si="2"/>
        <v>83.605306845428501</v>
      </c>
      <c r="G19" s="15">
        <v>7423500</v>
      </c>
      <c r="H19" s="16">
        <f t="shared" si="3"/>
        <v>98.689759995171528</v>
      </c>
      <c r="I19" s="15">
        <v>16953100</v>
      </c>
      <c r="J19" s="15">
        <v>27488950</v>
      </c>
    </row>
    <row r="20" spans="1:10" ht="21.75" customHeight="1" x14ac:dyDescent="0.25">
      <c r="A20" s="11" t="s">
        <v>0</v>
      </c>
      <c r="B20" s="11"/>
      <c r="C20" s="11"/>
      <c r="D20" s="22">
        <f>D5+D14+D15+D18+D19</f>
        <v>1001887481.1</v>
      </c>
      <c r="E20" s="22">
        <f>E5+E14+E15+E18+E19</f>
        <v>1136122514.73</v>
      </c>
      <c r="F20" s="23">
        <f t="shared" si="2"/>
        <v>113.39821448638321</v>
      </c>
      <c r="G20" s="22">
        <f>SUM(G5,G14,G15,G18,G19)</f>
        <v>1161546909.6300001</v>
      </c>
      <c r="H20" s="23">
        <f t="shared" si="3"/>
        <v>102.23782158793342</v>
      </c>
      <c r="I20" s="22">
        <f>I5+I14+I15+I18+I19</f>
        <v>925917453.32999992</v>
      </c>
      <c r="J20" s="22">
        <f>J5+J14+J15+J18+J19</f>
        <v>946850720.32999992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2024-11-15T06:17:46Z</dcterms:modified>
</cp:coreProperties>
</file>