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E:\9 месяцев 2024\"/>
    </mc:Choice>
  </mc:AlternateContent>
  <xr:revisionPtr revIDLastSave="0" documentId="8_{A3577293-DADC-4D1B-9023-0B1E2CEE76E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бюджета'!$5:$5</definedName>
  </definedNames>
  <calcPr calcId="191029"/>
</workbook>
</file>

<file path=xl/calcChain.xml><?xml version="1.0" encoding="utf-8"?>
<calcChain xmlns="http://schemas.openxmlformats.org/spreadsheetml/2006/main">
  <c r="G6" i="2" l="1"/>
  <c r="F6" i="2"/>
  <c r="D55" i="2"/>
  <c r="E55" i="2"/>
  <c r="G55" i="2" s="1"/>
  <c r="F54" i="2"/>
  <c r="F55" i="2" l="1"/>
  <c r="G46" i="2" l="1"/>
  <c r="G31" i="2"/>
  <c r="G32" i="2"/>
  <c r="F31" i="2"/>
  <c r="F32" i="2"/>
  <c r="F50" i="2"/>
  <c r="F45" i="2"/>
  <c r="G45" i="2"/>
  <c r="F46" i="2"/>
  <c r="F47" i="2"/>
  <c r="G47" i="2"/>
  <c r="F48" i="2"/>
  <c r="G48" i="2"/>
  <c r="F49" i="2"/>
  <c r="G49" i="2"/>
  <c r="F51" i="2"/>
  <c r="G51" i="2"/>
  <c r="F52" i="2"/>
  <c r="G52" i="2"/>
  <c r="G21" i="2" l="1"/>
  <c r="F7" i="2"/>
  <c r="G7" i="2"/>
  <c r="F8" i="2"/>
  <c r="G8" i="2"/>
  <c r="F9" i="2"/>
  <c r="G9" i="2"/>
  <c r="F11" i="2"/>
  <c r="G11" i="2"/>
  <c r="F14" i="2"/>
  <c r="G14" i="2"/>
  <c r="F15" i="2"/>
  <c r="G15" i="2"/>
  <c r="F17" i="2"/>
  <c r="G17" i="2"/>
  <c r="F18" i="2"/>
  <c r="F20" i="2"/>
  <c r="G20" i="2"/>
  <c r="F23" i="2"/>
  <c r="G23" i="2"/>
  <c r="F24" i="2"/>
  <c r="G24" i="2"/>
  <c r="F25" i="2"/>
  <c r="G25" i="2"/>
  <c r="F26" i="2"/>
  <c r="G26" i="2"/>
  <c r="F27" i="2"/>
  <c r="G27" i="2"/>
  <c r="F28" i="2"/>
  <c r="G28" i="2"/>
  <c r="F29" i="2"/>
  <c r="G29" i="2"/>
  <c r="F33" i="2"/>
  <c r="G33" i="2"/>
  <c r="F34" i="2"/>
  <c r="G34" i="2"/>
  <c r="F35" i="2"/>
  <c r="G35" i="2"/>
  <c r="F36" i="2"/>
  <c r="G36" i="2"/>
  <c r="F37" i="2"/>
  <c r="G37" i="2"/>
  <c r="F38" i="2"/>
  <c r="G38" i="2"/>
  <c r="F39" i="2"/>
  <c r="G39" i="2"/>
  <c r="F40" i="2"/>
  <c r="G40" i="2"/>
  <c r="F41" i="2"/>
  <c r="G41" i="2"/>
  <c r="F42" i="2"/>
  <c r="G42" i="2"/>
  <c r="F43" i="2"/>
  <c r="G43" i="2"/>
  <c r="F44" i="2"/>
  <c r="G44" i="2"/>
  <c r="F21" i="2" l="1"/>
  <c r="G18" i="2"/>
</calcChain>
</file>

<file path=xl/sharedStrings.xml><?xml version="1.0" encoding="utf-8"?>
<sst xmlns="http://schemas.openxmlformats.org/spreadsheetml/2006/main" count="106" uniqueCount="106">
  <si>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</si>
  <si>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</si>
  <si>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</si>
  <si>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</si>
  <si>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</si>
  <si>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</si>
  <si>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</si>
  <si>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</si>
  <si>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</si>
  <si>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</si>
  <si>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</si>
  <si>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</si>
  <si>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</si>
  <si>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</si>
  <si>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</si>
  <si>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</si>
  <si>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</si>
  <si>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</si>
  <si>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</si>
  <si>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Мобилизационная подготовка экономики</t>
  </si>
  <si>
    <t>0204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</si>
  <si>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</si>
  <si>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</si>
  <si>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</si>
  <si>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</si>
  <si>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</si>
  <si>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</si>
  <si>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</si>
  <si>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</si>
  <si>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</si>
  <si>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</si>
  <si>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</si>
  <si>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</si>
  <si>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</si>
  <si>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</si>
  <si>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</si>
  <si>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</si>
  <si>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</si>
  <si>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</si>
  <si>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</si>
  <si>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</si>
  <si>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</si>
  <si>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</si>
  <si>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</si>
  <si>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</si>
  <si>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</si>
  <si>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</si>
  <si>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</si>
  <si>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</si>
  <si>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</si>
  <si>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</si>
  <si>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</si>
  <si>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</si>
  <si>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</si>
  <si>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</si>
  <si>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</si>
  <si>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</si>
  <si>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</si>
  <si>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</si>
  <si>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</si>
  <si>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</si>
  <si>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</si>
  <si>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</si>
  <si>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</si>
  <si>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</si>
  <si>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</si>
  <si>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</si>
  <si>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</si>
  <si>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</si>
  <si>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</si>
  <si>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</si>
  <si>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</si>
  <si>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</si>
  <si>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</si>
  <si>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</si>
  <si>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</si>
  <si>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</si>
  <si>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Массовый спорт</t>
  </si>
  <si>
    <t>1102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</si>
  <si>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</si>
  <si>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</si>
  <si>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</si>
  <si>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</si>
  <si>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Иные дотации</t>
  </si>
  <si>
    <t>1402</t>
  </si>
  <si>
    <t>ВСЕГО РАСХОДОВ:</t>
  </si>
  <si>
    <t>Наименование</t>
  </si>
  <si>
    <t>РзПр</t>
  </si>
  <si>
    <t>Процент исполнения к уточненным бюджетным назначениям</t>
  </si>
  <si>
    <t>(рублей)</t>
  </si>
  <si>
    <t>0309</t>
  </si>
  <si>
    <t xml:space="preserve">      Гражданская оборона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</si>
  <si>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</si>
  <si>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</si>
  <si>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</si>
  <si>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</si>
  <si>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Спорт высших достижений</t>
  </si>
  <si>
    <t>Кассовое исполнение за 
9 месяцев 2023 года</t>
  </si>
  <si>
    <t>0107</t>
  </si>
  <si>
    <t>Кассовое исполнение за 
9 месяцев 2024 года</t>
  </si>
  <si>
    <t>Уточненные бюджетные назначения на 2024 год</t>
  </si>
  <si>
    <t xml:space="preserve">    Прочие межбюджетные трансферты общего характера</t>
  </si>
  <si>
    <t>Темп роста 2024 к соответствующему периоду 2023 года, %</t>
  </si>
  <si>
    <t>Сведения об исполнении бюджета Унечского муниципального района Брянской области за 
9 месяцев 2024 года по расходам в разрезе разделов и подразделов классификации расходов в сравнении с соответствующим периодом 2023 года</t>
  </si>
  <si>
    <t>Обеспечение проведения выборов и референдумов</t>
  </si>
  <si>
    <t xml:space="preserve">      Общегосударственные  вопросы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</si>
</sst>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5">
    <xf numFmtId="0" fontId="0" fillId="0" borderId="0" xfId="0"/>
    <xf numFmtId="49" fontId="9" fillId="0" borderId="3" xfId="6" applyNumberFormat="1" applyFont="1" applyBorder="1" applyAlignment="1">
      <alignment horizontal="center" wrapText="1"/>
    </xf>
    <xf numFmtId="4" fontId="9" fillId="0" borderId="3" xfId="6" applyNumberFormat="1" applyFont="1" applyBorder="1" applyAlignment="1">
      <alignment horizontal="center" wrapText="1"/>
    </xf>
    <xf numFmtId="165" fontId="9" fillId="0" borderId="3" xfId="6" applyNumberFormat="1" applyFont="1" applyBorder="1" applyAlignment="1">
      <alignment horizontal="center" wrapText="1"/>
    </xf>
    <xf numFmtId="164" fontId="9" fillId="0" borderId="3" xfId="6" applyNumberFormat="1" applyFont="1" applyBorder="1" applyAlignment="1">
      <alignment horizontal="center" wrapText="1"/>
    </xf>
    <xf numFmtId="1" fontId="9" fillId="0" borderId="3" xfId="8" applyFont="1" applyBorder="1" applyAlignment="1">
      <alignment horizontal="center" shrinkToFit="1"/>
    </xf>
    <xf numFmtId="4" fontId="9" fillId="0" borderId="3" xfId="9" applyFont="1" applyFill="1" applyBorder="1" applyAlignment="1">
      <alignment horizontal="center" wrapText="1" shrinkToFit="1"/>
    </xf>
    <xf numFmtId="0" fontId="9" fillId="0" borderId="3" xfId="6" applyFont="1" applyBorder="1" applyAlignment="1">
      <alignment horizontal="center" wrapText="1"/>
    </xf>
    <xf numFmtId="0" fontId="7" fillId="0" borderId="1" xfId="2" applyFont="1" applyAlignment="1">
      <alignment horizontal="center"/>
    </xf>
    <xf numFmtId="0" fontId="8" fillId="0" borderId="0" xfId="0" applyFont="1" applyAlignment="1" applyProtection="1">
      <alignment horizontal="center"/>
      <protection locked="0"/>
    </xf>
    <xf numFmtId="0" fontId="7" fillId="0" borderId="1" xfId="14" applyFont="1" applyAlignment="1">
      <alignment horizontal="center" wrapText="1"/>
    </xf>
    <xf numFmtId="0" fontId="9" fillId="0" borderId="3" xfId="6" applyFont="1" applyBorder="1" applyAlignment="1">
      <alignment horizontal="left" wrapText="1"/>
    </xf>
    <xf numFmtId="0" fontId="9" fillId="0" borderId="3" xfId="7" applyFont="1" applyBorder="1" applyAlignment="1">
      <alignment horizontal="left" wrapText="1"/>
    </xf>
    <xf numFmtId="4" fontId="9" fillId="0" borderId="3" xfId="9" applyFont="1" applyFill="1" applyBorder="1" applyAlignment="1">
      <alignment horizontal="center" shrinkToFit="1"/>
    </xf>
    <xf numFmtId="4" fontId="9" fillId="0" borderId="3" xfId="12" applyFont="1" applyFill="1" applyBorder="1" applyAlignment="1">
      <alignment horizontal="center" shrinkToFit="1"/>
    </xf>
    <xf numFmtId="4" fontId="3" fillId="0" borderId="1" xfId="12" applyFill="1" applyBorder="1">
      <alignment horizontal="right" vertical="top" shrinkToFit="1"/>
    </xf>
    <xf numFmtId="4" fontId="9" fillId="0" borderId="2" xfId="9" applyFont="1" applyFill="1" applyAlignment="1">
      <alignment horizontal="center" shrinkToFit="1"/>
    </xf>
    <xf numFmtId="4" fontId="9" fillId="0" borderId="2" xfId="9" applyFont="1" applyFill="1" applyAlignment="1">
      <alignment horizontal="right" shrinkToFit="1"/>
    </xf>
    <xf numFmtId="4" fontId="9" fillId="0" borderId="5" xfId="9" applyFont="1" applyFill="1" applyBorder="1" applyAlignment="1">
      <alignment horizontal="right" shrinkToFit="1"/>
    </xf>
    <xf numFmtId="4" fontId="9" fillId="0" borderId="5" xfId="9" applyFont="1" applyFill="1" applyBorder="1" applyAlignment="1">
      <alignment horizontal="center" shrinkToFit="1"/>
    </xf>
    <xf numFmtId="4" fontId="9" fillId="0" borderId="3" xfId="9" applyFont="1" applyFill="1" applyBorder="1" applyAlignment="1">
      <alignment horizontal="right" shrinkToFit="1"/>
    </xf>
    <xf numFmtId="1" fontId="9" fillId="0" borderId="4" xfId="8" applyFont="1" applyBorder="1" applyAlignment="1">
      <alignment horizontal="center" shrinkToFit="1"/>
    </xf>
    <xf numFmtId="0" fontId="10" fillId="0" borderId="1" xfId="1" applyFont="1" applyAlignment="1">
      <alignment horizontal="center" wrapText="1"/>
    </xf>
    <xf numFmtId="0" fontId="7" fillId="0" borderId="1" xfId="1" applyFont="1" applyAlignment="1">
      <alignment horizontal="center" wrapText="1"/>
    </xf>
    <xf numFmtId="0" fontId="7" fillId="0" borderId="1" xfId="14" applyFont="1" applyAlignment="1">
      <alignment horizontal="center" wrapText="1"/>
    </xf>
    <xf numFmtId="0" fontId="9" fillId="0" borderId="3" xfId="11" applyFont="1" applyBorder="1" applyAlignment="1">
      <alignment horizontal="center"/>
    </xf>
    <xf numFmtId="0" fontId="9" fillId="0" borderId="1" xfId="2" applyFont="1" applyAlignment="1">
      <alignment horizontal="center"/>
    </xf>
    <xf numFmtId="4" fontId="8" fillId="0" borderId="0" xfId="0" applyNumberFormat="1" applyFont="1" applyAlignment="1" applyProtection="1">
      <alignment horizontal="center"/>
      <protection locked="0"/>
    </xf>
    <xf numFmtId="0" fontId="7" fillId="0" borderId="1" xfId="5" applyFont="1" applyAlignment="1">
      <alignment horizontal="right"/>
    </xf>
    <xf numFmtId="0" fontId="9" fillId="0" borderId="2" xfId="7" applyFont="1" applyAlignment="1">
      <alignment horizontal="left" wrapText="1"/>
    </xf>
    <xf numFmtId="0" fontId="9" fillId="0" borderId="6" xfId="7" applyFont="1" applyBorder="1" applyAlignment="1">
      <alignment horizontal="left" wrapText="1"/>
    </xf>
    <xf numFmtId="1" fontId="9" fillId="0" borderId="6" xfId="8" applyFont="1" applyBorder="1" applyAlignment="1">
      <alignment horizontal="center" shrinkToFit="1"/>
    </xf>
    <xf numFmtId="4" fontId="9" fillId="0" borderId="7" xfId="9" applyFont="1" applyFill="1" applyBorder="1" applyAlignment="1">
      <alignment horizontal="center" shrinkToFit="1"/>
    </xf>
    <xf numFmtId="165" fontId="9" fillId="0" borderId="6" xfId="6" applyNumberFormat="1" applyFont="1" applyBorder="1" applyAlignment="1">
      <alignment horizontal="center" wrapText="1"/>
    </xf>
    <xf numFmtId="164" fontId="9" fillId="0" borderId="6" xfId="6" applyNumberFormat="1" applyFont="1" applyBorder="1" applyAlignment="1">
      <alignment horizontal="center" wrapText="1"/>
    </xf>
  </cellXfs>
  <cellStyles count="25">
    <cellStyle name="br" xfId="17" xr:uid="{00000000-0005-0000-0000-000000000000}"/>
    <cellStyle name="col" xfId="16" xr:uid="{00000000-0005-0000-0000-000001000000}"/>
    <cellStyle name="style0" xfId="18" xr:uid="{00000000-0005-0000-0000-000002000000}"/>
    <cellStyle name="td" xfId="19" xr:uid="{00000000-0005-0000-0000-000003000000}"/>
    <cellStyle name="tr" xfId="15" xr:uid="{00000000-0005-0000-0000-000004000000}"/>
    <cellStyle name="xl21" xfId="20" xr:uid="{00000000-0005-0000-0000-000005000000}"/>
    <cellStyle name="xl22" xfId="6" xr:uid="{00000000-0005-0000-0000-000006000000}"/>
    <cellStyle name="xl23" xfId="21" xr:uid="{00000000-0005-0000-0000-000007000000}"/>
    <cellStyle name="xl24" xfId="2" xr:uid="{00000000-0005-0000-0000-000008000000}"/>
    <cellStyle name="xl25" xfId="8" xr:uid="{00000000-0005-0000-0000-000009000000}"/>
    <cellStyle name="xl26" xfId="11" xr:uid="{00000000-0005-0000-0000-00000A000000}"/>
    <cellStyle name="xl27" xfId="22" xr:uid="{00000000-0005-0000-0000-00000B000000}"/>
    <cellStyle name="xl28" xfId="12" xr:uid="{00000000-0005-0000-0000-00000C000000}"/>
    <cellStyle name="xl29" xfId="1" xr:uid="{00000000-0005-0000-0000-00000D000000}"/>
    <cellStyle name="xl30" xfId="14" xr:uid="{00000000-0005-0000-0000-00000E000000}"/>
    <cellStyle name="xl31" xfId="23" xr:uid="{00000000-0005-0000-0000-00000F000000}"/>
    <cellStyle name="xl32" xfId="13" xr:uid="{00000000-0005-0000-0000-000010000000}"/>
    <cellStyle name="xl33" xfId="3" xr:uid="{00000000-0005-0000-0000-000011000000}"/>
    <cellStyle name="xl34" xfId="4" xr:uid="{00000000-0005-0000-0000-000012000000}"/>
    <cellStyle name="xl35" xfId="5" xr:uid="{00000000-0005-0000-0000-000013000000}"/>
    <cellStyle name="xl36" xfId="24" xr:uid="{00000000-0005-0000-0000-000014000000}"/>
    <cellStyle name="xl37" xfId="7" xr:uid="{00000000-0005-0000-0000-000015000000}"/>
    <cellStyle name="xl38" xfId="9" xr:uid="{00000000-0005-0000-0000-000016000000}"/>
    <cellStyle name="xl39" xfId="10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8"/>
  <sheetViews>
    <sheetView showGridLines="0" tabSelected="1" zoomScaleNormal="100" zoomScaleSheetLayoutView="100" workbookViewId="0">
      <pane ySplit="5" topLeftCell="A6" activePane="bottomLeft" state="frozen"/>
      <selection pane="bottomLeft" activeCell="A8" sqref="A8"/>
    </sheetView>
  </sheetViews>
  <sheetFormatPr defaultColWidth="9.140625" defaultRowHeight="15" outlineLevelRow="1" x14ac:dyDescent="0.25"/>
  <cols>
    <col min="1" max="1" width="48.5703125" style="9" customWidth="1"/>
    <col min="2" max="2" width="9.140625" style="9" customWidth="1"/>
    <col min="3" max="3" width="17.42578125" style="9" customWidth="1"/>
    <col min="4" max="4" width="16.42578125" style="9" customWidth="1"/>
    <col min="5" max="5" width="14.7109375" style="9" customWidth="1"/>
    <col min="6" max="6" width="15.42578125" style="9" customWidth="1"/>
    <col min="7" max="7" width="14.28515625" style="9" customWidth="1"/>
    <col min="8" max="16384" width="9.140625" style="9"/>
  </cols>
  <sheetData>
    <row r="1" spans="1:7" x14ac:dyDescent="0.25">
      <c r="A1" s="23"/>
      <c r="B1" s="23"/>
      <c r="C1" s="23"/>
      <c r="D1" s="23"/>
      <c r="E1" s="8"/>
      <c r="F1" s="8"/>
      <c r="G1" s="8"/>
    </row>
    <row r="2" spans="1:7" ht="15.2" customHeight="1" x14ac:dyDescent="0.25">
      <c r="A2" s="22" t="s">
        <v>103</v>
      </c>
      <c r="B2" s="23"/>
      <c r="C2" s="23"/>
      <c r="D2" s="23"/>
      <c r="E2" s="23"/>
      <c r="F2" s="23"/>
      <c r="G2" s="23"/>
    </row>
    <row r="3" spans="1:7" ht="34.5" customHeight="1" x14ac:dyDescent="0.25">
      <c r="A3" s="23"/>
      <c r="B3" s="23"/>
      <c r="C3" s="23"/>
      <c r="D3" s="23"/>
      <c r="E3" s="23"/>
      <c r="F3" s="23"/>
      <c r="G3" s="23"/>
    </row>
    <row r="4" spans="1:7" ht="12.75" customHeight="1" x14ac:dyDescent="0.25">
      <c r="A4" s="28" t="s">
        <v>89</v>
      </c>
      <c r="B4" s="28"/>
      <c r="C4" s="28"/>
      <c r="D4" s="28"/>
      <c r="E4" s="28"/>
      <c r="F4" s="28"/>
      <c r="G4" s="28"/>
    </row>
    <row r="5" spans="1:7" ht="71.25" customHeight="1" x14ac:dyDescent="0.25">
      <c r="A5" s="7" t="s">
        <v>86</v>
      </c>
      <c r="B5" s="7" t="s">
        <v>87</v>
      </c>
      <c r="C5" s="7" t="s">
        <v>97</v>
      </c>
      <c r="D5" s="7" t="s">
        <v>100</v>
      </c>
      <c r="E5" s="7" t="s">
        <v>99</v>
      </c>
      <c r="F5" s="7" t="s">
        <v>88</v>
      </c>
      <c r="G5" s="7" t="s">
        <v>102</v>
      </c>
    </row>
    <row r="6" spans="1:7" ht="29.25" customHeight="1" x14ac:dyDescent="0.25">
      <c r="A6" s="11" t="s">
        <v>105</v>
      </c>
      <c r="B6" s="1" t="s">
        <v>0</v>
      </c>
      <c r="C6" s="2">
        <v>35787525.619999997</v>
      </c>
      <c r="D6" s="2">
        <v>66580770.240000002</v>
      </c>
      <c r="E6" s="2">
        <v>41609675.909999996</v>
      </c>
      <c r="F6" s="3">
        <f>E6/D6*100</f>
        <v>62.4950353683382</v>
      </c>
      <c r="G6" s="4">
        <f>E6/C6*100</f>
        <v>116.268658391812</v>
      </c>
    </row>
    <row r="7" spans="1:7" ht="45" outlineLevel="1" x14ac:dyDescent="0.25">
      <c r="A7" s="30" t="s">
        <v>1</v>
      </c>
      <c r="B7" s="31" t="s">
        <v>2</v>
      </c>
      <c r="C7" s="32">
        <v>1108180.1399999999</v>
      </c>
      <c r="D7" s="32">
        <v>1884602</v>
      </c>
      <c r="E7" s="32">
        <v>1397060.26</v>
      </c>
      <c r="F7" s="33">
        <f t="shared" ref="F7:F11" si="0">E7/D7*100</f>
        <v>74.130254557726246</v>
      </c>
      <c r="G7" s="34">
        <f t="shared" ref="G7:G11" si="1">E7/C7*100</f>
        <v>126.06797483304474</v>
      </c>
    </row>
    <row r="8" spans="1:7" ht="63" customHeight="1" outlineLevel="1" x14ac:dyDescent="0.25">
      <c r="A8" s="12" t="s">
        <v>3</v>
      </c>
      <c r="B8" s="5" t="s">
        <v>4</v>
      </c>
      <c r="C8" s="16">
        <v>1000104.91</v>
      </c>
      <c r="D8" s="16">
        <v>1713990</v>
      </c>
      <c r="E8" s="16">
        <v>888411.98</v>
      </c>
      <c r="F8" s="3">
        <f t="shared" si="0"/>
        <v>51.832973354570335</v>
      </c>
      <c r="G8" s="4">
        <f t="shared" si="1"/>
        <v>88.831878647611077</v>
      </c>
    </row>
    <row r="9" spans="1:7" ht="60" outlineLevel="1" x14ac:dyDescent="0.25">
      <c r="A9" s="12" t="s">
        <v>5</v>
      </c>
      <c r="B9" s="5" t="s">
        <v>6</v>
      </c>
      <c r="C9" s="16">
        <v>22141093.390000001</v>
      </c>
      <c r="D9" s="16">
        <v>35379177</v>
      </c>
      <c r="E9" s="16">
        <v>23965309.09</v>
      </c>
      <c r="F9" s="3">
        <f t="shared" si="0"/>
        <v>67.738458387542479</v>
      </c>
      <c r="G9" s="4">
        <f t="shared" si="1"/>
        <v>108.2390497518244</v>
      </c>
    </row>
    <row r="10" spans="1:7" outlineLevel="1" x14ac:dyDescent="0.25">
      <c r="A10" s="12" t="s">
        <v>7</v>
      </c>
      <c r="B10" s="5" t="s">
        <v>8</v>
      </c>
      <c r="C10" s="16">
        <v>4224</v>
      </c>
      <c r="D10" s="16">
        <v>13045</v>
      </c>
      <c r="E10" s="16">
        <v>0</v>
      </c>
      <c r="F10" s="3"/>
      <c r="G10" s="4"/>
    </row>
    <row r="11" spans="1:7" ht="45" outlineLevel="1" x14ac:dyDescent="0.25">
      <c r="A11" s="12" t="s">
        <v>9</v>
      </c>
      <c r="B11" s="5" t="s">
        <v>10</v>
      </c>
      <c r="C11" s="16">
        <v>5713179.5199999996</v>
      </c>
      <c r="D11" s="16">
        <v>11287381</v>
      </c>
      <c r="E11" s="16">
        <v>6985558.0700000003</v>
      </c>
      <c r="F11" s="3">
        <f t="shared" si="0"/>
        <v>61.888210117121055</v>
      </c>
      <c r="G11" s="4">
        <f t="shared" si="1"/>
        <v>122.27093592185952</v>
      </c>
    </row>
    <row r="12" spans="1:7" outlineLevel="1" x14ac:dyDescent="0.25">
      <c r="A12" s="12" t="s">
        <v>104</v>
      </c>
      <c r="B12" s="5" t="s">
        <v>98</v>
      </c>
      <c r="C12" s="16"/>
      <c r="D12" s="16">
        <v>1090000</v>
      </c>
      <c r="E12" s="16">
        <v>1090000</v>
      </c>
      <c r="F12" s="3"/>
      <c r="G12" s="4"/>
    </row>
    <row r="13" spans="1:7" outlineLevel="1" x14ac:dyDescent="0.25">
      <c r="A13" s="12" t="s">
        <v>11</v>
      </c>
      <c r="B13" s="5" t="s">
        <v>12</v>
      </c>
      <c r="C13" s="16">
        <v>0</v>
      </c>
      <c r="D13" s="16">
        <v>1000000</v>
      </c>
      <c r="E13" s="16">
        <v>0</v>
      </c>
      <c r="F13" s="3"/>
      <c r="G13" s="4"/>
    </row>
    <row r="14" spans="1:7" outlineLevel="1" x14ac:dyDescent="0.25">
      <c r="A14" s="12" t="s">
        <v>13</v>
      </c>
      <c r="B14" s="5" t="s">
        <v>14</v>
      </c>
      <c r="C14" s="16">
        <v>5820743.6600000001</v>
      </c>
      <c r="D14" s="16">
        <v>14212575.24</v>
      </c>
      <c r="E14" s="16">
        <v>7283336.5099999998</v>
      </c>
      <c r="F14" s="3">
        <f>E14/D14*100</f>
        <v>51.245719983959781</v>
      </c>
      <c r="G14" s="4">
        <f>E14/C14*100</f>
        <v>125.12725066473722</v>
      </c>
    </row>
    <row r="15" spans="1:7" outlineLevel="1" x14ac:dyDescent="0.25">
      <c r="A15" s="12" t="s">
        <v>15</v>
      </c>
      <c r="B15" s="5" t="s">
        <v>16</v>
      </c>
      <c r="C15" s="6">
        <v>699699</v>
      </c>
      <c r="D15" s="6">
        <v>439750</v>
      </c>
      <c r="E15" s="6">
        <v>407504.4</v>
      </c>
      <c r="F15" s="3">
        <f>E15/D15*100</f>
        <v>92.667288231949968</v>
      </c>
      <c r="G15" s="4">
        <f>E15/C15*100</f>
        <v>58.239957467425285</v>
      </c>
    </row>
    <row r="16" spans="1:7" x14ac:dyDescent="0.25">
      <c r="A16" s="12" t="s">
        <v>17</v>
      </c>
      <c r="B16" s="5" t="s">
        <v>18</v>
      </c>
      <c r="C16" s="16">
        <v>689694</v>
      </c>
      <c r="D16" s="16"/>
      <c r="E16" s="16"/>
      <c r="F16" s="3"/>
      <c r="G16" s="4"/>
    </row>
    <row r="17" spans="1:7" outlineLevel="1" x14ac:dyDescent="0.25">
      <c r="A17" s="12" t="s">
        <v>19</v>
      </c>
      <c r="B17" s="5" t="s">
        <v>20</v>
      </c>
      <c r="C17" s="16">
        <v>10005</v>
      </c>
      <c r="D17" s="16">
        <v>439750</v>
      </c>
      <c r="E17" s="16">
        <v>407504.4</v>
      </c>
      <c r="F17" s="3">
        <f>E17/D17*100</f>
        <v>92.667288231949968</v>
      </c>
      <c r="G17" s="4">
        <f>E17/C17*100</f>
        <v>4073.0074962518743</v>
      </c>
    </row>
    <row r="18" spans="1:7" ht="27.75" customHeight="1" outlineLevel="1" x14ac:dyDescent="0.25">
      <c r="A18" s="12" t="s">
        <v>21</v>
      </c>
      <c r="B18" s="5" t="s">
        <v>22</v>
      </c>
      <c r="C18" s="6">
        <v>3495004.25</v>
      </c>
      <c r="D18" s="6">
        <v>7565737</v>
      </c>
      <c r="E18" s="6">
        <v>5040658.4400000004</v>
      </c>
      <c r="F18" s="3">
        <f>E18/D18*100</f>
        <v>66.624817119601175</v>
      </c>
      <c r="G18" s="4">
        <f>E18/C18*100</f>
        <v>144.22467268816627</v>
      </c>
    </row>
    <row r="19" spans="1:7" ht="19.5" customHeight="1" x14ac:dyDescent="0.25">
      <c r="A19" s="12" t="s">
        <v>91</v>
      </c>
      <c r="B19" s="5" t="s">
        <v>90</v>
      </c>
      <c r="C19" s="16">
        <v>0</v>
      </c>
      <c r="D19" s="16">
        <v>500000</v>
      </c>
      <c r="E19" s="16">
        <v>10965</v>
      </c>
      <c r="F19" s="3">
        <v>0</v>
      </c>
      <c r="G19" s="4">
        <v>0</v>
      </c>
    </row>
    <row r="20" spans="1:7" ht="45" x14ac:dyDescent="0.25">
      <c r="A20" s="12" t="s">
        <v>23</v>
      </c>
      <c r="B20" s="5" t="s">
        <v>24</v>
      </c>
      <c r="C20" s="16">
        <v>3495004.25</v>
      </c>
      <c r="D20" s="16">
        <v>7065737</v>
      </c>
      <c r="E20" s="16">
        <v>5029693.4400000004</v>
      </c>
      <c r="F20" s="3">
        <f>E20/D20*100</f>
        <v>71.184271930868647</v>
      </c>
      <c r="G20" s="4">
        <f>E20/C20*100</f>
        <v>143.910939164094</v>
      </c>
    </row>
    <row r="21" spans="1:7" outlineLevel="1" x14ac:dyDescent="0.25">
      <c r="A21" s="12" t="s">
        <v>25</v>
      </c>
      <c r="B21" s="5" t="s">
        <v>26</v>
      </c>
      <c r="C21" s="6">
        <v>18202011.850000001</v>
      </c>
      <c r="D21" s="6">
        <v>46724613.990000002</v>
      </c>
      <c r="E21" s="6">
        <v>23695910.93</v>
      </c>
      <c r="F21" s="3">
        <f>E21/D21*100</f>
        <v>50.713979007020569</v>
      </c>
      <c r="G21" s="4">
        <f>E21/C21*100</f>
        <v>130.18292222461113</v>
      </c>
    </row>
    <row r="22" spans="1:7" x14ac:dyDescent="0.25">
      <c r="A22" s="12" t="s">
        <v>27</v>
      </c>
      <c r="B22" s="5" t="s">
        <v>28</v>
      </c>
      <c r="C22" s="16"/>
      <c r="D22" s="16">
        <v>647100.85</v>
      </c>
      <c r="E22" s="16">
        <v>172084.36</v>
      </c>
      <c r="F22" s="3"/>
      <c r="G22" s="4"/>
    </row>
    <row r="23" spans="1:7" outlineLevel="1" x14ac:dyDescent="0.25">
      <c r="A23" s="12" t="s">
        <v>29</v>
      </c>
      <c r="B23" s="5" t="s">
        <v>30</v>
      </c>
      <c r="C23" s="16">
        <v>6312156</v>
      </c>
      <c r="D23" s="16">
        <v>9772004</v>
      </c>
      <c r="E23" s="16">
        <v>6391781</v>
      </c>
      <c r="F23" s="3">
        <f t="shared" ref="F23:F32" si="2">E23/D23*100</f>
        <v>65.409111580388227</v>
      </c>
      <c r="G23" s="4">
        <f t="shared" ref="G23:G32" si="3">E23/C23*100</f>
        <v>101.2614548816601</v>
      </c>
    </row>
    <row r="24" spans="1:7" outlineLevel="1" x14ac:dyDescent="0.25">
      <c r="A24" s="12" t="s">
        <v>31</v>
      </c>
      <c r="B24" s="5" t="s">
        <v>32</v>
      </c>
      <c r="C24" s="16">
        <v>7257154.2699999996</v>
      </c>
      <c r="D24" s="16">
        <v>17269235.140000001</v>
      </c>
      <c r="E24" s="16">
        <v>9100887.5999999996</v>
      </c>
      <c r="F24" s="3">
        <f t="shared" si="2"/>
        <v>52.700003944702786</v>
      </c>
      <c r="G24" s="4">
        <f t="shared" si="3"/>
        <v>125.40573427826554</v>
      </c>
    </row>
    <row r="25" spans="1:7" ht="30" outlineLevel="1" x14ac:dyDescent="0.25">
      <c r="A25" s="12" t="s">
        <v>33</v>
      </c>
      <c r="B25" s="5" t="s">
        <v>34</v>
      </c>
      <c r="C25" s="16">
        <v>4632701.58</v>
      </c>
      <c r="D25" s="16">
        <v>19036274</v>
      </c>
      <c r="E25" s="16">
        <v>8031157.9699999997</v>
      </c>
      <c r="F25" s="3">
        <f t="shared" si="2"/>
        <v>42.188707569559043</v>
      </c>
      <c r="G25" s="4">
        <f t="shared" si="3"/>
        <v>173.35798197474224</v>
      </c>
    </row>
    <row r="26" spans="1:7" ht="18" customHeight="1" outlineLevel="1" x14ac:dyDescent="0.25">
      <c r="A26" s="12" t="s">
        <v>35</v>
      </c>
      <c r="B26" s="5" t="s">
        <v>36</v>
      </c>
      <c r="C26" s="6">
        <v>56029295.399999999</v>
      </c>
      <c r="D26" s="6">
        <v>5662339.79</v>
      </c>
      <c r="E26" s="6">
        <v>2743804.77</v>
      </c>
      <c r="F26" s="3">
        <f t="shared" si="2"/>
        <v>48.45708438136667</v>
      </c>
      <c r="G26" s="4">
        <f t="shared" si="3"/>
        <v>4.8970895500499187</v>
      </c>
    </row>
    <row r="27" spans="1:7" ht="15.75" customHeight="1" x14ac:dyDescent="0.25">
      <c r="A27" s="12" t="s">
        <v>37</v>
      </c>
      <c r="B27" s="5" t="s">
        <v>38</v>
      </c>
      <c r="C27" s="16">
        <v>259874.27</v>
      </c>
      <c r="D27" s="16">
        <v>486510</v>
      </c>
      <c r="E27" s="16">
        <v>250501.36</v>
      </c>
      <c r="F27" s="3">
        <f t="shared" si="2"/>
        <v>51.489457565106576</v>
      </c>
      <c r="G27" s="4">
        <f t="shared" si="3"/>
        <v>96.393290493899215</v>
      </c>
    </row>
    <row r="28" spans="1:7" outlineLevel="1" x14ac:dyDescent="0.25">
      <c r="A28" s="12" t="s">
        <v>39</v>
      </c>
      <c r="B28" s="5" t="s">
        <v>40</v>
      </c>
      <c r="C28" s="16">
        <v>503491.64</v>
      </c>
      <c r="D28" s="16">
        <v>3691829.79</v>
      </c>
      <c r="E28" s="16">
        <v>1754329.79</v>
      </c>
      <c r="F28" s="3">
        <f t="shared" si="2"/>
        <v>47.519248984661346</v>
      </c>
      <c r="G28" s="4">
        <f t="shared" si="3"/>
        <v>348.43275451405708</v>
      </c>
    </row>
    <row r="29" spans="1:7" outlineLevel="1" x14ac:dyDescent="0.25">
      <c r="A29" s="12" t="s">
        <v>41</v>
      </c>
      <c r="B29" s="5" t="s">
        <v>42</v>
      </c>
      <c r="C29" s="16">
        <v>619577.46</v>
      </c>
      <c r="D29" s="16">
        <v>1484000</v>
      </c>
      <c r="E29" s="16">
        <v>738973.62</v>
      </c>
      <c r="F29" s="3">
        <f t="shared" si="2"/>
        <v>49.796066037735848</v>
      </c>
      <c r="G29" s="4">
        <f t="shared" si="3"/>
        <v>119.27057837126614</v>
      </c>
    </row>
    <row r="30" spans="1:7" ht="30" outlineLevel="1" x14ac:dyDescent="0.25">
      <c r="A30" s="12" t="s">
        <v>43</v>
      </c>
      <c r="B30" s="5" t="s">
        <v>44</v>
      </c>
      <c r="C30" s="16">
        <v>54646352.030000001</v>
      </c>
      <c r="D30" s="16"/>
      <c r="E30" s="16"/>
      <c r="F30" s="3"/>
      <c r="G30" s="4"/>
    </row>
    <row r="31" spans="1:7" outlineLevel="1" x14ac:dyDescent="0.25">
      <c r="A31" s="29" t="s">
        <v>92</v>
      </c>
      <c r="B31" s="21" t="s">
        <v>93</v>
      </c>
      <c r="C31" s="16">
        <v>48723.72</v>
      </c>
      <c r="D31" s="16">
        <v>871781.87</v>
      </c>
      <c r="E31" s="16">
        <v>406696.11</v>
      </c>
      <c r="F31" s="3">
        <f t="shared" si="2"/>
        <v>46.651131893807332</v>
      </c>
      <c r="G31" s="4">
        <f t="shared" si="3"/>
        <v>834.6983974130053</v>
      </c>
    </row>
    <row r="32" spans="1:7" ht="30" outlineLevel="1" x14ac:dyDescent="0.25">
      <c r="A32" s="29" t="s">
        <v>94</v>
      </c>
      <c r="B32" s="21" t="s">
        <v>95</v>
      </c>
      <c r="C32" s="16">
        <v>48723.72</v>
      </c>
      <c r="D32" s="16">
        <v>871781.87</v>
      </c>
      <c r="E32" s="16">
        <v>406696.11</v>
      </c>
      <c r="F32" s="3">
        <f t="shared" si="2"/>
        <v>46.651131893807332</v>
      </c>
      <c r="G32" s="4">
        <f t="shared" si="3"/>
        <v>834.6983974130053</v>
      </c>
    </row>
    <row r="33" spans="1:7" outlineLevel="1" x14ac:dyDescent="0.25">
      <c r="A33" s="12" t="s">
        <v>45</v>
      </c>
      <c r="B33" s="5" t="s">
        <v>46</v>
      </c>
      <c r="C33" s="6">
        <v>465728932.06</v>
      </c>
      <c r="D33" s="6">
        <v>613253699.16999996</v>
      </c>
      <c r="E33" s="6">
        <v>441280058.43000001</v>
      </c>
      <c r="F33" s="3">
        <f t="shared" ref="F33:F44" si="4">E33/D33*100</f>
        <v>71.957178412008702</v>
      </c>
      <c r="G33" s="4">
        <f t="shared" ref="G33:G44" si="5">E33/C33*100</f>
        <v>94.75040695413567</v>
      </c>
    </row>
    <row r="34" spans="1:7" x14ac:dyDescent="0.25">
      <c r="A34" s="12" t="s">
        <v>47</v>
      </c>
      <c r="B34" s="5" t="s">
        <v>48</v>
      </c>
      <c r="C34" s="16">
        <v>82500526.75</v>
      </c>
      <c r="D34" s="16">
        <v>131025527</v>
      </c>
      <c r="E34" s="16">
        <v>102563584</v>
      </c>
      <c r="F34" s="3">
        <f t="shared" si="4"/>
        <v>78.277558845460703</v>
      </c>
      <c r="G34" s="4">
        <f t="shared" si="5"/>
        <v>124.31870200149963</v>
      </c>
    </row>
    <row r="35" spans="1:7" outlineLevel="1" x14ac:dyDescent="0.25">
      <c r="A35" s="12" t="s">
        <v>49</v>
      </c>
      <c r="B35" s="5" t="s">
        <v>50</v>
      </c>
      <c r="C35" s="16">
        <v>315432664.49000001</v>
      </c>
      <c r="D35" s="16">
        <v>371056998.73000002</v>
      </c>
      <c r="E35" s="16">
        <v>262087518.66</v>
      </c>
      <c r="F35" s="3">
        <f t="shared" si="4"/>
        <v>70.63268434688878</v>
      </c>
      <c r="G35" s="4">
        <f t="shared" si="5"/>
        <v>83.088261985723676</v>
      </c>
    </row>
    <row r="36" spans="1:7" outlineLevel="1" x14ac:dyDescent="0.25">
      <c r="A36" s="12" t="s">
        <v>51</v>
      </c>
      <c r="B36" s="5" t="s">
        <v>52</v>
      </c>
      <c r="C36" s="16">
        <v>30916059.52</v>
      </c>
      <c r="D36" s="16">
        <v>46677869.439999998</v>
      </c>
      <c r="E36" s="16">
        <v>32034116.030000001</v>
      </c>
      <c r="F36" s="3">
        <f t="shared" si="4"/>
        <v>68.62805953724353</v>
      </c>
      <c r="G36" s="4">
        <f t="shared" si="5"/>
        <v>103.61642630839391</v>
      </c>
    </row>
    <row r="37" spans="1:7" ht="30" outlineLevel="1" x14ac:dyDescent="0.25">
      <c r="A37" s="12" t="s">
        <v>53</v>
      </c>
      <c r="B37" s="5" t="s">
        <v>54</v>
      </c>
      <c r="C37" s="16">
        <v>48782.8</v>
      </c>
      <c r="D37" s="16">
        <v>100000</v>
      </c>
      <c r="E37" s="16">
        <v>90357.4</v>
      </c>
      <c r="F37" s="3">
        <f t="shared" si="4"/>
        <v>90.357399999999998</v>
      </c>
      <c r="G37" s="4">
        <f t="shared" si="5"/>
        <v>185.22389038759562</v>
      </c>
    </row>
    <row r="38" spans="1:7" ht="19.5" customHeight="1" outlineLevel="1" x14ac:dyDescent="0.25">
      <c r="A38" s="12" t="s">
        <v>55</v>
      </c>
      <c r="B38" s="5" t="s">
        <v>56</v>
      </c>
      <c r="C38" s="16">
        <v>88153</v>
      </c>
      <c r="D38" s="16">
        <v>200000</v>
      </c>
      <c r="E38" s="16">
        <v>62778.8</v>
      </c>
      <c r="F38" s="3">
        <f t="shared" si="4"/>
        <v>31.389400000000002</v>
      </c>
      <c r="G38" s="4">
        <f t="shared" si="5"/>
        <v>71.215727201570004</v>
      </c>
    </row>
    <row r="39" spans="1:7" outlineLevel="1" x14ac:dyDescent="0.25">
      <c r="A39" s="12" t="s">
        <v>57</v>
      </c>
      <c r="B39" s="5" t="s">
        <v>58</v>
      </c>
      <c r="C39" s="16">
        <v>36742745.5</v>
      </c>
      <c r="D39" s="16">
        <v>64193304</v>
      </c>
      <c r="E39" s="16">
        <v>44441703.539999999</v>
      </c>
      <c r="F39" s="3">
        <f t="shared" si="4"/>
        <v>69.231058024369645</v>
      </c>
      <c r="G39" s="4">
        <f t="shared" si="5"/>
        <v>120.9536819724046</v>
      </c>
    </row>
    <row r="40" spans="1:7" ht="15" customHeight="1" outlineLevel="1" x14ac:dyDescent="0.25">
      <c r="A40" s="12" t="s">
        <v>59</v>
      </c>
      <c r="B40" s="5" t="s">
        <v>60</v>
      </c>
      <c r="C40" s="16">
        <v>58890945.030000001</v>
      </c>
      <c r="D40" s="16">
        <v>106374031.87</v>
      </c>
      <c r="E40" s="16">
        <v>75447729.549999997</v>
      </c>
      <c r="F40" s="3">
        <f t="shared" si="4"/>
        <v>70.926830753397468</v>
      </c>
      <c r="G40" s="4">
        <f t="shared" si="5"/>
        <v>128.11431283971703</v>
      </c>
    </row>
    <row r="41" spans="1:7" x14ac:dyDescent="0.25">
      <c r="A41" s="12" t="s">
        <v>61</v>
      </c>
      <c r="B41" s="5" t="s">
        <v>62</v>
      </c>
      <c r="C41" s="16">
        <v>56006923.020000003</v>
      </c>
      <c r="D41" s="16">
        <v>100640668.87</v>
      </c>
      <c r="E41" s="16">
        <v>71777964.930000007</v>
      </c>
      <c r="F41" s="3">
        <f t="shared" si="4"/>
        <v>71.321033272063545</v>
      </c>
      <c r="G41" s="4">
        <f t="shared" si="5"/>
        <v>128.15909366127502</v>
      </c>
    </row>
    <row r="42" spans="1:7" ht="30" outlineLevel="1" x14ac:dyDescent="0.25">
      <c r="A42" s="12" t="s">
        <v>63</v>
      </c>
      <c r="B42" s="5" t="s">
        <v>64</v>
      </c>
      <c r="C42" s="16">
        <v>2884022.01</v>
      </c>
      <c r="D42" s="16">
        <v>5733363</v>
      </c>
      <c r="E42" s="16">
        <v>3669764.62</v>
      </c>
      <c r="F42" s="3">
        <f t="shared" si="4"/>
        <v>64.007191241859275</v>
      </c>
      <c r="G42" s="4">
        <f t="shared" si="5"/>
        <v>127.24468146482697</v>
      </c>
    </row>
    <row r="43" spans="1:7" outlineLevel="1" x14ac:dyDescent="0.25">
      <c r="A43" s="12" t="s">
        <v>65</v>
      </c>
      <c r="B43" s="5" t="s">
        <v>66</v>
      </c>
      <c r="C43" s="16">
        <v>54438275.289999999</v>
      </c>
      <c r="D43" s="16">
        <v>88856043</v>
      </c>
      <c r="E43" s="16">
        <v>49713325.590000004</v>
      </c>
      <c r="F43" s="3">
        <f t="shared" si="4"/>
        <v>55.948165044891773</v>
      </c>
      <c r="G43" s="4">
        <f t="shared" si="5"/>
        <v>91.320537480606149</v>
      </c>
    </row>
    <row r="44" spans="1:7" x14ac:dyDescent="0.25">
      <c r="A44" s="12" t="s">
        <v>67</v>
      </c>
      <c r="B44" s="5" t="s">
        <v>68</v>
      </c>
      <c r="C44" s="16">
        <v>2483800.52</v>
      </c>
      <c r="D44" s="16">
        <v>4707498</v>
      </c>
      <c r="E44" s="16">
        <v>2673025.56</v>
      </c>
      <c r="F44" s="3">
        <f t="shared" si="4"/>
        <v>56.782298367413006</v>
      </c>
      <c r="G44" s="4">
        <f t="shared" si="5"/>
        <v>107.61836703375842</v>
      </c>
    </row>
    <row r="45" spans="1:7" outlineLevel="1" x14ac:dyDescent="0.25">
      <c r="A45" s="12" t="s">
        <v>69</v>
      </c>
      <c r="B45" s="5" t="s">
        <v>70</v>
      </c>
      <c r="C45" s="16">
        <v>51904474.770000003</v>
      </c>
      <c r="D45" s="17">
        <v>84020545</v>
      </c>
      <c r="E45" s="16">
        <v>46990300.030000001</v>
      </c>
      <c r="F45" s="3">
        <f t="shared" ref="F45:F55" si="6">E45/D45*100</f>
        <v>55.927154519171474</v>
      </c>
      <c r="G45" s="4">
        <f>E45/C45*100</f>
        <v>90.532271520373186</v>
      </c>
    </row>
    <row r="46" spans="1:7" outlineLevel="1" x14ac:dyDescent="0.25">
      <c r="A46" s="12" t="s">
        <v>71</v>
      </c>
      <c r="B46" s="5" t="s">
        <v>72</v>
      </c>
      <c r="C46" s="16">
        <v>50000</v>
      </c>
      <c r="D46" s="17">
        <v>128000</v>
      </c>
      <c r="E46" s="16">
        <v>50000</v>
      </c>
      <c r="F46" s="3">
        <f t="shared" si="6"/>
        <v>39.0625</v>
      </c>
      <c r="G46" s="4">
        <f>E46/C46*100</f>
        <v>100</v>
      </c>
    </row>
    <row r="47" spans="1:7" outlineLevel="1" x14ac:dyDescent="0.25">
      <c r="A47" s="12" t="s">
        <v>73</v>
      </c>
      <c r="B47" s="5" t="s">
        <v>74</v>
      </c>
      <c r="C47" s="16">
        <v>12220388.34</v>
      </c>
      <c r="D47" s="17">
        <v>166268381.38</v>
      </c>
      <c r="E47" s="16">
        <v>57277900.670000002</v>
      </c>
      <c r="F47" s="3">
        <f t="shared" si="6"/>
        <v>34.449063733346605</v>
      </c>
      <c r="G47" s="4">
        <f>E47/C47*100</f>
        <v>468.70769632186671</v>
      </c>
    </row>
    <row r="48" spans="1:7" ht="16.5" customHeight="1" x14ac:dyDescent="0.25">
      <c r="A48" s="12" t="s">
        <v>75</v>
      </c>
      <c r="B48" s="5" t="s">
        <v>76</v>
      </c>
      <c r="C48" s="16">
        <v>42586</v>
      </c>
      <c r="D48" s="17">
        <v>8198722.1699999999</v>
      </c>
      <c r="E48" s="16">
        <v>369562.11</v>
      </c>
      <c r="F48" s="3">
        <f t="shared" si="6"/>
        <v>4.5075574258665236</v>
      </c>
      <c r="G48" s="4">
        <f>E48/C48*100</f>
        <v>867.80188324801577</v>
      </c>
    </row>
    <row r="49" spans="1:7" outlineLevel="1" x14ac:dyDescent="0.25">
      <c r="A49" s="12" t="s">
        <v>77</v>
      </c>
      <c r="B49" s="5" t="s">
        <v>78</v>
      </c>
      <c r="C49" s="16">
        <v>4769144.13</v>
      </c>
      <c r="D49" s="17">
        <v>132822721.31</v>
      </c>
      <c r="E49" s="16">
        <v>38863323.18</v>
      </c>
      <c r="F49" s="3">
        <f t="shared" si="6"/>
        <v>29.259544448946663</v>
      </c>
      <c r="G49" s="4">
        <f>E49/C49*100</f>
        <v>814.89093473885021</v>
      </c>
    </row>
    <row r="50" spans="1:7" outlineLevel="1" x14ac:dyDescent="0.25">
      <c r="A50" s="12" t="s">
        <v>96</v>
      </c>
      <c r="B50" s="5">
        <v>1103</v>
      </c>
      <c r="C50" s="16">
        <v>7408658.21</v>
      </c>
      <c r="D50" s="17">
        <v>25246937.899999999</v>
      </c>
      <c r="E50" s="16">
        <v>18045015.379999999</v>
      </c>
      <c r="F50" s="3">
        <f t="shared" si="6"/>
        <v>71.474075198640236</v>
      </c>
      <c r="G50" s="4">
        <v>0</v>
      </c>
    </row>
    <row r="51" spans="1:7" ht="45" outlineLevel="1" x14ac:dyDescent="0.25">
      <c r="A51" s="12" t="s">
        <v>79</v>
      </c>
      <c r="B51" s="5" t="s">
        <v>80</v>
      </c>
      <c r="C51" s="19">
        <v>7147423</v>
      </c>
      <c r="D51" s="18">
        <v>10794811</v>
      </c>
      <c r="E51" s="19">
        <v>8041000</v>
      </c>
      <c r="F51" s="3">
        <f t="shared" si="6"/>
        <v>74.489493146290371</v>
      </c>
      <c r="G51" s="4">
        <f>E51/C51*100</f>
        <v>112.50208641632096</v>
      </c>
    </row>
    <row r="52" spans="1:7" ht="45" x14ac:dyDescent="0.25">
      <c r="A52" s="12" t="s">
        <v>81</v>
      </c>
      <c r="B52" s="5" t="s">
        <v>82</v>
      </c>
      <c r="C52" s="13">
        <v>1368423</v>
      </c>
      <c r="D52" s="20">
        <v>1890000</v>
      </c>
      <c r="E52" s="13">
        <v>1417500</v>
      </c>
      <c r="F52" s="3">
        <f t="shared" si="6"/>
        <v>75</v>
      </c>
      <c r="G52" s="4">
        <f>E52/C52*100</f>
        <v>103.5863910501358</v>
      </c>
    </row>
    <row r="53" spans="1:7" outlineLevel="1" x14ac:dyDescent="0.25">
      <c r="A53" s="12" t="s">
        <v>83</v>
      </c>
      <c r="B53" s="5" t="s">
        <v>84</v>
      </c>
      <c r="C53" s="13">
        <v>5779000</v>
      </c>
      <c r="D53" s="20"/>
      <c r="E53" s="13"/>
      <c r="F53" s="3"/>
      <c r="G53" s="4"/>
    </row>
    <row r="54" spans="1:7" ht="30" outlineLevel="1" x14ac:dyDescent="0.25">
      <c r="A54" s="12" t="s">
        <v>101</v>
      </c>
      <c r="B54" s="5">
        <v>1403</v>
      </c>
      <c r="C54" s="13"/>
      <c r="D54" s="20">
        <v>8904811</v>
      </c>
      <c r="E54" s="13">
        <v>6623500</v>
      </c>
      <c r="F54" s="3">
        <f>E54/D54*100</f>
        <v>74.381140711464838</v>
      </c>
      <c r="G54" s="4"/>
    </row>
    <row r="55" spans="1:7" outlineLevel="1" x14ac:dyDescent="0.25">
      <c r="A55" s="25" t="s">
        <v>85</v>
      </c>
      <c r="B55" s="25"/>
      <c r="C55" s="14">
        <v>712688223.55999994</v>
      </c>
      <c r="D55" s="20">
        <f>SUM(D6+D15+D18+D21+D26+D31+D33+D40+D43+D47+D51)</f>
        <v>1113391959.3099999</v>
      </c>
      <c r="E55" s="20">
        <f>SUM(E6+E15+E18+E21+E26+E31+E33+E40+E43+E47+E51)</f>
        <v>705664264.79999995</v>
      </c>
      <c r="F55" s="3">
        <f t="shared" si="6"/>
        <v>63.379680345214616</v>
      </c>
      <c r="G55" s="4">
        <f t="shared" ref="G55" si="7">E55/C55*100</f>
        <v>99.01444158500135</v>
      </c>
    </row>
    <row r="56" spans="1:7" ht="15.75" customHeight="1" x14ac:dyDescent="0.25">
      <c r="A56" s="26"/>
      <c r="B56" s="8"/>
      <c r="D56" s="15"/>
      <c r="E56" s="8"/>
      <c r="F56" s="8"/>
      <c r="G56" s="8"/>
    </row>
    <row r="57" spans="1:7" ht="12.75" customHeight="1" x14ac:dyDescent="0.25">
      <c r="A57" s="24"/>
      <c r="B57" s="24"/>
      <c r="C57" s="24"/>
      <c r="D57" s="24"/>
      <c r="E57" s="10"/>
      <c r="F57" s="10"/>
      <c r="G57" s="10"/>
    </row>
    <row r="58" spans="1:7" x14ac:dyDescent="0.25">
      <c r="C58" s="27"/>
    </row>
  </sheetData>
  <mergeCells count="5">
    <mergeCell ref="A2:G3"/>
    <mergeCell ref="A57:D57"/>
    <mergeCell ref="A55:B55"/>
    <mergeCell ref="A1:D1"/>
    <mergeCell ref="A4:G4"/>
  </mergeCells>
  <pageMargins left="0.59027779999999996" right="0.59027779999999996" top="0.59027779999999996" bottom="0.59027779999999996" header="0.39374999999999999" footer="0.39374999999999999"/>
  <pageSetup paperSize="9" scale="72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2&lt;/string&gt;&#10;    &lt;string&gt;30.06.2022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7.01.2018 16:34:37)&lt;/VariantName&gt;&#10;  &lt;VariantLink&gt;305733678&lt;/VariantLink&gt;&#10;  &lt;ReportCode&gt;1DBB0599ACE24C9D8E809100F0E7E7&lt;/ReportCode&gt;&#10;  &lt;SvodReportLink xsi:nil=&quot;true&quot; /&gt;&#10;  &lt;ReportLink&gt;35186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CB88443-8D24-40B7-93C1-05D5356E08C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Соколова Елена Михайловна</dc:creator>
  <cp:lastModifiedBy>Соколова Елена Михайловна</cp:lastModifiedBy>
  <cp:lastPrinted>2023-08-08T08:44:29Z</cp:lastPrinted>
  <dcterms:created xsi:type="dcterms:W3CDTF">2022-07-25T13:21:45Z</dcterms:created>
  <dcterms:modified xsi:type="dcterms:W3CDTF">2024-10-23T12:17:01Z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17.01.2018 16_34_37)(11).xlsx</vt:lpwstr>
  </property>
  <property fmtid="{D5CDD505-2E9C-101B-9397-08002B2CF9AE}" pid="4" name="Версия клиента">
    <vt:lpwstr>21.2.27.5240 (.NET 4.0)</vt:lpwstr>
  </property>
  <property fmtid="{D5CDD505-2E9C-101B-9397-08002B2CF9AE}" pid="5" name="Версия базы">
    <vt:lpwstr>21.2.2622.112712824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Budget_ALLFO_2022</vt:lpwstr>
  </property>
  <property fmtid="{D5CDD505-2E9C-101B-9397-08002B2CF9AE}" pid="9" name="Пользователь">
    <vt:lpwstr>us_27031_5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