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соколова\Downloads\"/>
    </mc:Choice>
  </mc:AlternateContent>
  <xr:revisionPtr revIDLastSave="0" documentId="8_{2989FCF1-01F9-4A40-B203-22279E835C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а сайт" sheetId="108" r:id="rId1"/>
  </sheets>
  <definedNames>
    <definedName name="_xlnm._FilterDatabase" localSheetId="0" hidden="1">'на сайт'!$A$4:$C$65</definedName>
    <definedName name="_xlnm.Print_Titles" localSheetId="0">'на сайт'!$4:$6</definedName>
  </definedNames>
  <calcPr calcId="191029"/>
</workbook>
</file>

<file path=xl/calcChain.xml><?xml version="1.0" encoding="utf-8"?>
<calcChain xmlns="http://schemas.openxmlformats.org/spreadsheetml/2006/main">
  <c r="F52" i="108" l="1"/>
  <c r="F50" i="108"/>
  <c r="F7" i="108"/>
  <c r="F42" i="108"/>
  <c r="F44" i="108"/>
  <c r="F65" i="108" l="1"/>
  <c r="D61" i="108"/>
  <c r="D52" i="108"/>
  <c r="D50" i="108"/>
  <c r="D44" i="108"/>
  <c r="D42" i="108"/>
  <c r="D30" i="108"/>
  <c r="D25" i="108"/>
  <c r="D18" i="108"/>
  <c r="D13" i="108"/>
  <c r="D7" i="108"/>
  <c r="E61" i="108"/>
  <c r="E52" i="108"/>
  <c r="E44" i="108"/>
  <c r="E42" i="108"/>
  <c r="E30" i="108"/>
  <c r="E13" i="108"/>
  <c r="E7" i="108"/>
  <c r="G61" i="108"/>
  <c r="G52" i="108"/>
  <c r="G44" i="108"/>
  <c r="G42" i="108"/>
  <c r="G30" i="108"/>
  <c r="G13" i="108"/>
  <c r="G7" i="108"/>
  <c r="J52" i="108"/>
  <c r="J44" i="108"/>
  <c r="J7" i="108"/>
  <c r="I52" i="108"/>
  <c r="I44" i="108"/>
  <c r="I7" i="108"/>
  <c r="E65" i="108" l="1"/>
  <c r="G65" i="108"/>
  <c r="J65" i="108"/>
  <c r="D65" i="108"/>
  <c r="I65" i="108"/>
  <c r="H61" i="108"/>
  <c r="H52" i="108"/>
  <c r="H44" i="108"/>
  <c r="H25" i="108"/>
  <c r="H7" i="108"/>
  <c r="H65" i="108" l="1"/>
</calcChain>
</file>

<file path=xl/sharedStrings.xml><?xml version="1.0" encoding="utf-8"?>
<sst xmlns="http://schemas.openxmlformats.org/spreadsheetml/2006/main" count="138" uniqueCount="123">
  <si>
    <t>Наличие судебных решений, вступивших в законную силу в отчетном периоде и предусматривающих полное или частичное удовлетворение исковых требований о возмещении ущерба от незаконных действий или бездействия главного администратора или его должностных лиц</t>
  </si>
  <si>
    <t>Наличие судебных решений, вступивших в законную силу в отчетном периоде и предусматривающих полное или частичное удовлетворение исковых требований к главному администратору, предъявленных в порядке субсидиарной ответственности по денежным обязательствам подведомственных ему получателей бюджетных средств</t>
  </si>
  <si>
    <t>Наличие решения налогового органа о взыскании налога, сбора, страхового взноса, пеней и штрафов к главному администратору, предусматривающих обращение взыскания на средства бюджетов бюджетной системы Российской Федерации</t>
  </si>
  <si>
    <t>Приостановление операций по расходованию средств на лицевом счете главного администратора в связи с нарушением процедур исполнения судебных актов и решений налоговых органов, предусматривающих обращение взыскания на средства бюджетов бюджетной системы Российской Федерации</t>
  </si>
  <si>
    <t>Наличие просроченной кредиторской задолженности на конец отчетного года</t>
  </si>
  <si>
    <t>№</t>
  </si>
  <si>
    <t>1</t>
  </si>
  <si>
    <t>1.1</t>
  </si>
  <si>
    <t>1.2</t>
  </si>
  <si>
    <t>2.1</t>
  </si>
  <si>
    <t>2.2</t>
  </si>
  <si>
    <t>3</t>
  </si>
  <si>
    <t>3.1</t>
  </si>
  <si>
    <t>3.2</t>
  </si>
  <si>
    <t>3.3</t>
  </si>
  <si>
    <t>4</t>
  </si>
  <si>
    <t>4.1</t>
  </si>
  <si>
    <t>4.2</t>
  </si>
  <si>
    <t>5</t>
  </si>
  <si>
    <t>5.1</t>
  </si>
  <si>
    <t>5.2</t>
  </si>
  <si>
    <t>5.3</t>
  </si>
  <si>
    <t>5.4</t>
  </si>
  <si>
    <t>5.5</t>
  </si>
  <si>
    <t>5.6</t>
  </si>
  <si>
    <t>6</t>
  </si>
  <si>
    <t>6.1</t>
  </si>
  <si>
    <t>7</t>
  </si>
  <si>
    <t>7.1</t>
  </si>
  <si>
    <t>7.2</t>
  </si>
  <si>
    <t>7.3</t>
  </si>
  <si>
    <t>7.4</t>
  </si>
  <si>
    <t>8</t>
  </si>
  <si>
    <t>8.1</t>
  </si>
  <si>
    <t>Удельный вес</t>
  </si>
  <si>
    <t>Итоговая оценка качества финансового менеджмента</t>
  </si>
  <si>
    <t>Наименование группы, показателя</t>
  </si>
  <si>
    <t>Показатели качества управления расходами бюджета на финансовое обеспечение деятельности главного администратора</t>
  </si>
  <si>
    <t>Неправомерное и неэффективное использование бюджетных средств</t>
  </si>
  <si>
    <t>Нарушения требований к формированию и представлению документов, необходимых для планирования бюджета</t>
  </si>
  <si>
    <t>Доля не исполненных на конец отчетного финансового года бюджетных ассигнований</t>
  </si>
  <si>
    <t>Несоблюдение правил планирования закупок</t>
  </si>
  <si>
    <t>Показатели качества управления расходами бюджета на социальное обеспечение и иные выплаты населению</t>
  </si>
  <si>
    <t>Нарушение правил, условий предоставления бюджетных инвестиций, субсидий</t>
  </si>
  <si>
    <t>Показатели качества управления расходами бюджета на предоставление межбюджетных трансфертов</t>
  </si>
  <si>
    <t>Нарушение условий предоставления межбюджетных трансфертов</t>
  </si>
  <si>
    <t>Нарушение правил, условий предоставления субсидий</t>
  </si>
  <si>
    <t>Показатели качества управления расходами бюджета на исполнение судебных актов и решений налоговых органов</t>
  </si>
  <si>
    <t>Неэффективное использование бюджетных средств на исполнение судебных актов</t>
  </si>
  <si>
    <t>Показатели качества управления доходами бюджета</t>
  </si>
  <si>
    <t>Исполнение утвержденных сумм доходов по администрируемым налоговым и неналоговым доходам</t>
  </si>
  <si>
    <t>Показатели качества управления активами, финансового контроля, управления кредиторской задолженностью</t>
  </si>
  <si>
    <t>Проведение инвентаризации</t>
  </si>
  <si>
    <t>Недостачи и хищения</t>
  </si>
  <si>
    <t>Осуществление главными администраторами внутреннего финансового аудита</t>
  </si>
  <si>
    <t>Равномерность расходов</t>
  </si>
  <si>
    <t>2</t>
  </si>
  <si>
    <t>9</t>
  </si>
  <si>
    <t>10</t>
  </si>
  <si>
    <t>1.3</t>
  </si>
  <si>
    <t>1.4</t>
  </si>
  <si>
    <t>1.5</t>
  </si>
  <si>
    <t>2.3</t>
  </si>
  <si>
    <t>2.4</t>
  </si>
  <si>
    <t>3.4</t>
  </si>
  <si>
    <t>3.5</t>
  </si>
  <si>
    <t>3.6</t>
  </si>
  <si>
    <t>4.3</t>
  </si>
  <si>
    <t>4.4</t>
  </si>
  <si>
    <t>5.7</t>
  </si>
  <si>
    <t>5.8</t>
  </si>
  <si>
    <t>5.9</t>
  </si>
  <si>
    <t>5.10</t>
  </si>
  <si>
    <t>5.11</t>
  </si>
  <si>
    <t>7.5</t>
  </si>
  <si>
    <t>9.1</t>
  </si>
  <si>
    <t>9.2</t>
  </si>
  <si>
    <t>9.3</t>
  </si>
  <si>
    <t>9.4</t>
  </si>
  <si>
    <t>9.5</t>
  </si>
  <si>
    <t>9.6</t>
  </si>
  <si>
    <t>9.7</t>
  </si>
  <si>
    <t>9.8</t>
  </si>
  <si>
    <t>10.1</t>
  </si>
  <si>
    <t>10.2</t>
  </si>
  <si>
    <t>10.3</t>
  </si>
  <si>
    <t>I группа: главные администраторы, мониторинг в отношении которых проводился
по 8 - 10 направлениям оценки качества финансового менеджмента</t>
  </si>
  <si>
    <t>II группа: главные администраторы, мониторинг в отношении которых проводился по 6 - 7 направлениям оценки качества финансового менеджмента</t>
  </si>
  <si>
    <t>Показатели качества управления расходами бюджета на капитальные вложения в объекты муниципальной собственности</t>
  </si>
  <si>
    <t>Количество внесенных изменений в сводную бюджетную роспись бюджета</t>
  </si>
  <si>
    <t>Показатели качества управления расходами бюджета на предоставление субсидий юридическим лицам (за исключением субсидий на осуществление капитальных вложений в объекты капитального строительства муниципальной собственности или приобретение объектов недвижимого имущества в муниципальную собственность)</t>
  </si>
  <si>
    <t>Невыполнение муниципального задания учреждениями, подведомственными главному администратору</t>
  </si>
  <si>
    <t>Наличие правового акта, обеспечивающего проведение мониторинга качества финансового менеджмента подведомственных муниципальных учреждений</t>
  </si>
  <si>
    <t>Проведение оценки качества финансового менеджмента подведомственных муниципальных учреждений</t>
  </si>
  <si>
    <t>Нарушение порядка формирования и (или) финансового обеспечения муниципального задания</t>
  </si>
  <si>
    <t>Осуществление в течение отчетного года главным администратором независимой оценки качества оказания муниципальных услуг подведомственными муниципальными  учреждениями</t>
  </si>
  <si>
    <t>Полнота размещения информации о подведомственных муниципальныхных учреждениях на официальном сайте для размещения информации о государственных (муниципальных) учреждениях (www.bus.gov.ru) в соответствии с приказом Минфина России от 21.07.2011 № 86н</t>
  </si>
  <si>
    <t>Показатели качества управления расходами, осуществляемыми за счет межбюджетных трансфертов из областного бюджета</t>
  </si>
  <si>
    <t>Обеспечение выполнения условий соглашений о предоставлении субсидий и иных межбюджетных трансфертов из областного бюджета, включая достижение показателей результативности их использования</t>
  </si>
  <si>
    <t>Нарушение при управлении и распоряжении муниципальной собственностью</t>
  </si>
  <si>
    <t>Нарушение при осуществлении закупок товаров, работ и услуг для обеспечения муниципальных нужд</t>
  </si>
  <si>
    <t>Результаты внешней проверки годового отчета об исполнении  бюджета</t>
  </si>
  <si>
    <t>Показатели качества управления муниципальными программами</t>
  </si>
  <si>
    <t>Достижение запланированных целевых показателей муниципальных программ</t>
  </si>
  <si>
    <t>Количество внесенных изменений в сводную бюджетную роспись  бюджета</t>
  </si>
  <si>
    <t>III группа: главные администраторы,
мониторинг в отношении которых проводился по 1 - 5 направлениям
оценки качества финансового менеджмента</t>
  </si>
  <si>
    <t>Контрольно-счетная палата Унечского района</t>
  </si>
  <si>
    <t xml:space="preserve">Управление образования администрации Унечского муниципального района </t>
  </si>
  <si>
    <t xml:space="preserve">Администрация Унечского района </t>
  </si>
  <si>
    <t>Унечский районный Совет народных депутатов</t>
  </si>
  <si>
    <t>003</t>
  </si>
  <si>
    <t>001</t>
  </si>
  <si>
    <t>002</t>
  </si>
  <si>
    <t>016</t>
  </si>
  <si>
    <t>Отдел культуры администрации Унечского района Брянской области</t>
  </si>
  <si>
    <t>021</t>
  </si>
  <si>
    <t>Комитет по управлению муниципальным имуществом Унечского района</t>
  </si>
  <si>
    <t>Финансовое управление администрации Унечского  района</t>
  </si>
  <si>
    <t>011</t>
  </si>
  <si>
    <t>004</t>
  </si>
  <si>
    <t>Размещение на официальном сайте главного администратора реализуемых главным администратором муниципальных программ Унечского района</t>
  </si>
  <si>
    <t>Соблюдение требований действующего порядка разработки, реализации и оценки эффективности муниципальных программ Унечского района по предельному сроку приведения муниципальных программ в соответствие с решением Унечского муниципального района Брянской области  на текущий финансовый год при внесении в него изменений</t>
  </si>
  <si>
    <t>Результаты оценки качества финансового менеджмента главных администраторов средств бюджета Унечского  муниципального района Брянской области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</si>
</sst>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0"/>
      <name val="Segoe UI"/>
      <family val="2"/>
      <charset val="204"/>
    </font>
    <font>
      <b/>
      <sz val="10"/>
      <name val="Segoe U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Segoe UI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1" fontId="1" fillId="0" borderId="2">
      <alignment horizontal="center" vertical="top" shrinkToFit="1"/>
    </xf>
    <xf numFmtId="4" fontId="2" fillId="2" borderId="2">
      <alignment horizontal="right" vertical="top" shrinkToFit="1"/>
    </xf>
    <xf numFmtId="0" fontId="5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2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3" borderId="0" applyNumberFormat="0" applyBorder="0" applyAlignment="0" applyProtection="0"/>
    <xf numFmtId="0" fontId="7" fillId="4" borderId="7" applyNumberFormat="0" applyAlignment="0" applyProtection="0"/>
    <xf numFmtId="0" fontId="8" fillId="10" borderId="8" applyNumberFormat="0" applyAlignment="0" applyProtection="0"/>
    <xf numFmtId="0" fontId="9" fillId="10" borderId="7" applyNumberFormat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4" fillId="15" borderId="13" applyNumberFormat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8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6" borderId="14" applyNumberFormat="0" applyFont="0" applyAlignment="0" applyProtection="0"/>
    <xf numFmtId="0" fontId="19" fillId="0" borderId="15" applyNumberFormat="0" applyFill="0" applyAlignment="0" applyProtection="0"/>
    <xf numFmtId="0" fontId="20" fillId="0" borderId="0" applyNumberFormat="0" applyFill="0" applyBorder="0" applyAlignment="0" applyProtection="0"/>
    <xf numFmtId="0" fontId="21" fillId="8" borderId="0" applyNumberFormat="0" applyBorder="0" applyAlignment="0" applyProtection="0"/>
  </cellStyleXfs>
  <cellXfs count="27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3" fillId="0" borderId="0" xfId="0" applyFont="1"/>
    <xf numFmtId="0" fontId="22" fillId="0" borderId="0" xfId="0" applyFont="1"/>
    <xf numFmtId="49" fontId="3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</cellXfs>
  <cellStyles count="45">
    <cellStyle name="20% — акцент1" xfId="4" xr:uid="{00000000-0005-0000-0000-000000000000}"/>
    <cellStyle name="20% — акцент2" xfId="5" xr:uid="{00000000-0005-0000-0000-000001000000}"/>
    <cellStyle name="20% — акцент3" xfId="6" xr:uid="{00000000-0005-0000-0000-000002000000}"/>
    <cellStyle name="20% — акцент4" xfId="7" xr:uid="{00000000-0005-0000-0000-000003000000}"/>
    <cellStyle name="20% — акцент5" xfId="8" xr:uid="{00000000-0005-0000-0000-000004000000}"/>
    <cellStyle name="20% — акцент6" xfId="9" xr:uid="{00000000-0005-0000-0000-000005000000}"/>
    <cellStyle name="40% — акцент1" xfId="10" xr:uid="{00000000-0005-0000-0000-000006000000}"/>
    <cellStyle name="40% — акцент2" xfId="11" xr:uid="{00000000-0005-0000-0000-000007000000}"/>
    <cellStyle name="40% — акцент3" xfId="12" xr:uid="{00000000-0005-0000-0000-000008000000}"/>
    <cellStyle name="40% — акцент4" xfId="13" xr:uid="{00000000-0005-0000-0000-000009000000}"/>
    <cellStyle name="40% — акцент5" xfId="14" xr:uid="{00000000-0005-0000-0000-00000A000000}"/>
    <cellStyle name="40% — акцент6" xfId="15" xr:uid="{00000000-0005-0000-0000-00000B000000}"/>
    <cellStyle name="60% — акцент1" xfId="16" xr:uid="{00000000-0005-0000-0000-00000C000000}"/>
    <cellStyle name="60% — акцент2" xfId="17" xr:uid="{00000000-0005-0000-0000-00000D000000}"/>
    <cellStyle name="60% — акцент3" xfId="18" xr:uid="{00000000-0005-0000-0000-00000E000000}"/>
    <cellStyle name="60% — акцент4" xfId="19" xr:uid="{00000000-0005-0000-0000-00000F000000}"/>
    <cellStyle name="60% — акцент5" xfId="20" xr:uid="{00000000-0005-0000-0000-000010000000}"/>
    <cellStyle name="60% — акцент6" xfId="21" xr:uid="{00000000-0005-0000-0000-000011000000}"/>
    <cellStyle name="Normal 2" xfId="3" xr:uid="{00000000-0005-0000-0000-000012000000}"/>
    <cellStyle name="xl25" xfId="1" xr:uid="{00000000-0005-0000-0000-000013000000}"/>
    <cellStyle name="xl38" xfId="2" xr:uid="{00000000-0005-0000-0000-000014000000}"/>
    <cellStyle name="Акцент1" xfId="22" xr:uid="{00000000-0005-0000-0000-000015000000}"/>
    <cellStyle name="Акцент2" xfId="23" xr:uid="{00000000-0005-0000-0000-000016000000}"/>
    <cellStyle name="Акцент3" xfId="24" xr:uid="{00000000-0005-0000-0000-000017000000}"/>
    <cellStyle name="Акцент4" xfId="25" xr:uid="{00000000-0005-0000-0000-000018000000}"/>
    <cellStyle name="Акцент5" xfId="26" xr:uid="{00000000-0005-0000-0000-000019000000}"/>
    <cellStyle name="Акцент6" xfId="27" xr:uid="{00000000-0005-0000-0000-00001A000000}"/>
    <cellStyle name="Ввод " xfId="28" xr:uid="{00000000-0005-0000-0000-00001B000000}"/>
    <cellStyle name="Вывод" xfId="29" xr:uid="{00000000-0005-0000-0000-00001C000000}"/>
    <cellStyle name="Вычисление" xfId="30" xr:uid="{00000000-0005-0000-0000-00001D000000}"/>
    <cellStyle name="Заголовок 1" xfId="31" xr:uid="{00000000-0005-0000-0000-00001E000000}"/>
    <cellStyle name="Заголовок 2" xfId="32" xr:uid="{00000000-0005-0000-0000-00001F000000}"/>
    <cellStyle name="Заголовок 3" xfId="33" xr:uid="{00000000-0005-0000-0000-000020000000}"/>
    <cellStyle name="Заголовок 4" xfId="34" xr:uid="{00000000-0005-0000-0000-000021000000}"/>
    <cellStyle name="Итог" xfId="35" xr:uid="{00000000-0005-0000-0000-000022000000}"/>
    <cellStyle name="Контрольная ячейка" xfId="36" xr:uid="{00000000-0005-0000-0000-000023000000}"/>
    <cellStyle name="Название" xfId="37" xr:uid="{00000000-0005-0000-0000-000024000000}"/>
    <cellStyle name="Нейтральный" xfId="38" xr:uid="{00000000-0005-0000-0000-000025000000}"/>
    <cellStyle name="Обычный" xfId="0" builtinId="0"/>
    <cellStyle name="Плохой" xfId="39" xr:uid="{00000000-0005-0000-0000-000027000000}"/>
    <cellStyle name="Пояснение" xfId="40" xr:uid="{00000000-0005-0000-0000-000028000000}"/>
    <cellStyle name="Примечание" xfId="41" xr:uid="{00000000-0005-0000-0000-000029000000}"/>
    <cellStyle name="Связанная ячейка" xfId="42" xr:uid="{00000000-0005-0000-0000-00002A000000}"/>
    <cellStyle name="Текст предупреждения" xfId="43" xr:uid="{00000000-0005-0000-0000-00002B000000}"/>
    <cellStyle name="Хороший" xfId="44" xr:uid="{00000000-0005-0000-0000-00002C000000}"/>
  </cellStyles>
  <dxfs count="0"/>
  <tableStyles count="0" defaultTableStyle="TableStyleMedium2" defaultPivotStyle="PivotStyleLight16"/>
  <colors>
    <mruColors>
      <color rgb="FFFFCCFF"/>
      <color rgb="FF0000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5"/>
  <sheetViews>
    <sheetView tabSelected="1" view="pageBreakPreview" zoomScale="70" zoomScaleNormal="60" zoomScaleSheetLayoutView="70" workbookViewId="0">
      <selection activeCell="I60" sqref="I60"/>
    </sheetView>
  </sheetViews>
  <sheetFormatPr defaultColWidth="9.140625" defaultRowHeight="14.25" x14ac:dyDescent="0.25"/>
  <cols>
    <col min="1" max="1" width="9.140625" style="2"/>
    <col min="2" max="2" width="92.85546875" style="2" customWidth="1"/>
    <col min="3" max="3" width="16" style="2" customWidth="1"/>
    <col min="4" max="4" width="18.5703125" style="2" customWidth="1"/>
    <col min="5" max="5" width="16.28515625" style="2" customWidth="1"/>
    <col min="6" max="7" width="14.140625" style="2" customWidth="1"/>
    <col min="8" max="9" width="9.5703125" style="2" customWidth="1"/>
    <col min="10" max="10" width="14.140625" style="2" customWidth="1"/>
    <col min="11" max="16384" width="9.140625" style="2"/>
  </cols>
  <sheetData>
    <row r="1" spans="1:11" ht="2.25" customHeight="1" x14ac:dyDescent="0.25"/>
    <row r="2" spans="1:11" ht="30.75" customHeight="1" x14ac:dyDescent="0.25">
      <c r="B2" s="3" t="s">
        <v>122</v>
      </c>
      <c r="C2" s="3"/>
      <c r="D2" s="3"/>
      <c r="E2" s="3"/>
      <c r="F2" s="3"/>
      <c r="G2" s="3"/>
      <c r="H2" s="3"/>
      <c r="I2" s="3"/>
      <c r="J2" s="3"/>
    </row>
    <row r="4" spans="1:11" ht="33" customHeight="1" x14ac:dyDescent="0.25">
      <c r="A4" s="18" t="s">
        <v>5</v>
      </c>
      <c r="B4" s="21" t="s">
        <v>36</v>
      </c>
      <c r="C4" s="21" t="s">
        <v>34</v>
      </c>
      <c r="D4" s="4" t="s">
        <v>111</v>
      </c>
      <c r="E4" s="4" t="s">
        <v>112</v>
      </c>
      <c r="F4" s="4" t="s">
        <v>115</v>
      </c>
      <c r="G4" s="4" t="s">
        <v>113</v>
      </c>
      <c r="H4" s="4" t="s">
        <v>118</v>
      </c>
      <c r="I4" s="4" t="s">
        <v>119</v>
      </c>
      <c r="J4" s="4" t="s">
        <v>110</v>
      </c>
      <c r="K4" s="5"/>
    </row>
    <row r="5" spans="1:11" ht="199.5" customHeight="1" x14ac:dyDescent="0.25">
      <c r="A5" s="19"/>
      <c r="B5" s="22"/>
      <c r="C5" s="22"/>
      <c r="D5" s="6" t="s">
        <v>108</v>
      </c>
      <c r="E5" s="6" t="s">
        <v>107</v>
      </c>
      <c r="F5" s="6" t="s">
        <v>116</v>
      </c>
      <c r="G5" s="6" t="s">
        <v>114</v>
      </c>
      <c r="H5" s="6" t="s">
        <v>117</v>
      </c>
      <c r="I5" s="6" t="s">
        <v>106</v>
      </c>
      <c r="J5" s="6" t="s">
        <v>109</v>
      </c>
      <c r="K5" s="7"/>
    </row>
    <row r="6" spans="1:11" ht="179.45" customHeight="1" x14ac:dyDescent="0.25">
      <c r="A6" s="20"/>
      <c r="B6" s="23"/>
      <c r="C6" s="23"/>
      <c r="D6" s="8" t="s">
        <v>86</v>
      </c>
      <c r="E6" s="24" t="s">
        <v>87</v>
      </c>
      <c r="F6" s="25"/>
      <c r="G6" s="26"/>
      <c r="H6" s="16" t="s">
        <v>105</v>
      </c>
      <c r="I6" s="16"/>
      <c r="J6" s="16"/>
    </row>
    <row r="7" spans="1:11" ht="28.5" x14ac:dyDescent="0.25">
      <c r="A7" s="9" t="s">
        <v>6</v>
      </c>
      <c r="B7" s="10" t="s">
        <v>37</v>
      </c>
      <c r="C7" s="11">
        <v>0.1</v>
      </c>
      <c r="D7" s="12">
        <f>SUM(D8:D12)/10</f>
        <v>6.0000000000000012E-2</v>
      </c>
      <c r="E7" s="12">
        <f>SUM(E8:E12)/7</f>
        <v>9.9999999999999992E-2</v>
      </c>
      <c r="F7" s="12">
        <f>SUM(F8:F12)/6</f>
        <v>0.15</v>
      </c>
      <c r="G7" s="12">
        <f>SUM(G8:G12)/7</f>
        <v>8.5714285714285729E-2</v>
      </c>
      <c r="H7" s="12">
        <f>SUM(H8:H12)/5</f>
        <v>0.12000000000000002</v>
      </c>
      <c r="I7" s="12">
        <f>SUM(I8:I12)/3</f>
        <v>0.39999999999999997</v>
      </c>
      <c r="J7" s="12">
        <f>SUM(J8:J12)/3</f>
        <v>0.3</v>
      </c>
    </row>
    <row r="8" spans="1:11" x14ac:dyDescent="0.25">
      <c r="A8" s="9" t="s">
        <v>7</v>
      </c>
      <c r="B8" s="1" t="s">
        <v>38</v>
      </c>
      <c r="C8" s="13">
        <v>0.2</v>
      </c>
      <c r="D8" s="12">
        <v>0.2</v>
      </c>
      <c r="E8" s="12">
        <v>0.2</v>
      </c>
      <c r="F8" s="12">
        <v>0.2</v>
      </c>
      <c r="G8" s="12">
        <v>0.2</v>
      </c>
      <c r="H8" s="12">
        <v>0.2</v>
      </c>
      <c r="I8" s="12">
        <v>0.2</v>
      </c>
      <c r="J8" s="12">
        <v>0.2</v>
      </c>
    </row>
    <row r="9" spans="1:11" ht="28.5" x14ac:dyDescent="0.25">
      <c r="A9" s="9" t="s">
        <v>8</v>
      </c>
      <c r="B9" s="1" t="s">
        <v>39</v>
      </c>
      <c r="C9" s="13">
        <v>0.2</v>
      </c>
      <c r="D9" s="12">
        <v>0.2</v>
      </c>
      <c r="E9" s="12">
        <v>0.2</v>
      </c>
      <c r="F9" s="12">
        <v>0.2</v>
      </c>
      <c r="G9" s="12">
        <v>0.2</v>
      </c>
      <c r="H9" s="12">
        <v>0.2</v>
      </c>
      <c r="I9" s="12">
        <v>0.2</v>
      </c>
      <c r="J9" s="12">
        <v>0.2</v>
      </c>
    </row>
    <row r="10" spans="1:11" x14ac:dyDescent="0.25">
      <c r="A10" s="9" t="s">
        <v>59</v>
      </c>
      <c r="B10" s="1" t="s">
        <v>104</v>
      </c>
      <c r="C10" s="13">
        <v>0.3</v>
      </c>
      <c r="D10" s="12">
        <v>0</v>
      </c>
      <c r="E10" s="12">
        <v>0</v>
      </c>
      <c r="F10" s="12">
        <v>0.3</v>
      </c>
      <c r="G10" s="12">
        <v>0</v>
      </c>
      <c r="H10" s="12">
        <v>0</v>
      </c>
      <c r="I10" s="12">
        <v>0.6</v>
      </c>
      <c r="J10" s="12">
        <v>0.3</v>
      </c>
    </row>
    <row r="11" spans="1:11" x14ac:dyDescent="0.25">
      <c r="A11" s="9" t="s">
        <v>60</v>
      </c>
      <c r="B11" s="1" t="s">
        <v>40</v>
      </c>
      <c r="C11" s="13">
        <v>0.1</v>
      </c>
      <c r="D11" s="12">
        <v>0</v>
      </c>
      <c r="E11" s="12">
        <v>0.1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</row>
    <row r="12" spans="1:11" x14ac:dyDescent="0.25">
      <c r="A12" s="9" t="s">
        <v>61</v>
      </c>
      <c r="B12" s="1" t="s">
        <v>41</v>
      </c>
      <c r="C12" s="13">
        <v>0.2</v>
      </c>
      <c r="D12" s="12">
        <v>0.2</v>
      </c>
      <c r="E12" s="12">
        <v>0.2</v>
      </c>
      <c r="F12" s="12">
        <v>0.2</v>
      </c>
      <c r="G12" s="12">
        <v>0.2</v>
      </c>
      <c r="H12" s="12">
        <v>0.2</v>
      </c>
      <c r="I12" s="12">
        <v>0.2</v>
      </c>
      <c r="J12" s="12">
        <v>0.2</v>
      </c>
    </row>
    <row r="13" spans="1:11" ht="28.5" x14ac:dyDescent="0.25">
      <c r="A13" s="9" t="s">
        <v>56</v>
      </c>
      <c r="B13" s="10" t="s">
        <v>42</v>
      </c>
      <c r="C13" s="11">
        <v>0.1</v>
      </c>
      <c r="D13" s="12">
        <f>SUM(D14:D17)/10</f>
        <v>7.4999999999999997E-2</v>
      </c>
      <c r="E13" s="12">
        <f>SUM(E14:E17)/7</f>
        <v>0.10714285714285714</v>
      </c>
      <c r="F13" s="12"/>
      <c r="G13" s="12">
        <f>SUM(G14:G17)/7</f>
        <v>0.21428571428571427</v>
      </c>
      <c r="H13" s="12"/>
      <c r="I13" s="12"/>
      <c r="J13" s="12"/>
    </row>
    <row r="14" spans="1:11" x14ac:dyDescent="0.25">
      <c r="A14" s="9" t="s">
        <v>9</v>
      </c>
      <c r="B14" s="1" t="s">
        <v>38</v>
      </c>
      <c r="C14" s="13">
        <v>0.25</v>
      </c>
      <c r="D14" s="12">
        <v>0.25</v>
      </c>
      <c r="E14" s="12">
        <v>0.25</v>
      </c>
      <c r="F14" s="12"/>
      <c r="G14" s="12">
        <v>0.25</v>
      </c>
      <c r="H14" s="12"/>
      <c r="I14" s="12"/>
      <c r="J14" s="12"/>
    </row>
    <row r="15" spans="1:11" ht="28.5" x14ac:dyDescent="0.25">
      <c r="A15" s="9" t="s">
        <v>10</v>
      </c>
      <c r="B15" s="1" t="s">
        <v>39</v>
      </c>
      <c r="C15" s="13">
        <v>0.25</v>
      </c>
      <c r="D15" s="12">
        <v>0.25</v>
      </c>
      <c r="E15" s="12">
        <v>0.25</v>
      </c>
      <c r="F15" s="12"/>
      <c r="G15" s="12">
        <v>0.25</v>
      </c>
      <c r="H15" s="12"/>
      <c r="I15" s="12"/>
      <c r="J15" s="12"/>
    </row>
    <row r="16" spans="1:11" x14ac:dyDescent="0.25">
      <c r="A16" s="9" t="s">
        <v>62</v>
      </c>
      <c r="B16" s="1" t="s">
        <v>40</v>
      </c>
      <c r="C16" s="13">
        <v>0.25</v>
      </c>
      <c r="D16" s="12">
        <v>0</v>
      </c>
      <c r="E16" s="12">
        <v>0</v>
      </c>
      <c r="F16" s="12"/>
      <c r="G16" s="12">
        <v>0.75</v>
      </c>
      <c r="H16" s="12"/>
      <c r="I16" s="12"/>
      <c r="J16" s="12"/>
    </row>
    <row r="17" spans="1:10" x14ac:dyDescent="0.25">
      <c r="A17" s="9" t="s">
        <v>63</v>
      </c>
      <c r="B17" s="1" t="s">
        <v>41</v>
      </c>
      <c r="C17" s="13">
        <v>0.25</v>
      </c>
      <c r="D17" s="12">
        <v>0.25</v>
      </c>
      <c r="E17" s="12">
        <v>0.25</v>
      </c>
      <c r="F17" s="12"/>
      <c r="G17" s="12">
        <v>0.25</v>
      </c>
      <c r="H17" s="12"/>
      <c r="I17" s="12"/>
      <c r="J17" s="12"/>
    </row>
    <row r="18" spans="1:10" ht="28.5" x14ac:dyDescent="0.25">
      <c r="A18" s="9" t="s">
        <v>11</v>
      </c>
      <c r="B18" s="10" t="s">
        <v>88</v>
      </c>
      <c r="C18" s="11">
        <v>0.1</v>
      </c>
      <c r="D18" s="12">
        <f>SUM(D19:D24)/10</f>
        <v>7.0000000000000007E-2</v>
      </c>
      <c r="E18" s="12"/>
      <c r="F18" s="12"/>
      <c r="G18" s="12"/>
      <c r="H18" s="12"/>
      <c r="I18" s="12"/>
      <c r="J18" s="12"/>
    </row>
    <row r="19" spans="1:10" x14ac:dyDescent="0.25">
      <c r="A19" s="9" t="s">
        <v>12</v>
      </c>
      <c r="B19" s="1" t="s">
        <v>38</v>
      </c>
      <c r="C19" s="13">
        <v>0.2</v>
      </c>
      <c r="D19" s="12">
        <v>0.2</v>
      </c>
      <c r="E19" s="12"/>
      <c r="F19" s="12"/>
      <c r="G19" s="12"/>
      <c r="H19" s="12"/>
      <c r="I19" s="12"/>
      <c r="J19" s="12"/>
    </row>
    <row r="20" spans="1:10" ht="28.5" x14ac:dyDescent="0.25">
      <c r="A20" s="9" t="s">
        <v>13</v>
      </c>
      <c r="B20" s="1" t="s">
        <v>39</v>
      </c>
      <c r="C20" s="13">
        <v>0.15</v>
      </c>
      <c r="D20" s="12">
        <v>0.15</v>
      </c>
      <c r="E20" s="12"/>
      <c r="F20" s="12"/>
      <c r="G20" s="12"/>
      <c r="H20" s="12"/>
      <c r="I20" s="12"/>
      <c r="J20" s="12"/>
    </row>
    <row r="21" spans="1:10" x14ac:dyDescent="0.25">
      <c r="A21" s="9" t="s">
        <v>14</v>
      </c>
      <c r="B21" s="1" t="s">
        <v>89</v>
      </c>
      <c r="C21" s="13">
        <v>0.15</v>
      </c>
      <c r="D21" s="12">
        <v>0</v>
      </c>
      <c r="E21" s="12"/>
      <c r="F21" s="12"/>
      <c r="G21" s="12"/>
      <c r="H21" s="12"/>
      <c r="I21" s="12"/>
      <c r="J21" s="12"/>
    </row>
    <row r="22" spans="1:10" x14ac:dyDescent="0.25">
      <c r="A22" s="9" t="s">
        <v>64</v>
      </c>
      <c r="B22" s="1" t="s">
        <v>40</v>
      </c>
      <c r="C22" s="13">
        <v>0.15</v>
      </c>
      <c r="D22" s="12">
        <v>0</v>
      </c>
      <c r="E22" s="12"/>
      <c r="F22" s="12"/>
      <c r="G22" s="12"/>
      <c r="H22" s="12"/>
      <c r="I22" s="12"/>
      <c r="J22" s="12"/>
    </row>
    <row r="23" spans="1:10" ht="24.75" customHeight="1" x14ac:dyDescent="0.25">
      <c r="A23" s="9" t="s">
        <v>65</v>
      </c>
      <c r="B23" s="1" t="s">
        <v>43</v>
      </c>
      <c r="C23" s="13">
        <v>0.2</v>
      </c>
      <c r="D23" s="12">
        <v>0.2</v>
      </c>
      <c r="E23" s="12"/>
      <c r="F23" s="12"/>
      <c r="G23" s="12"/>
      <c r="H23" s="12"/>
      <c r="I23" s="12"/>
      <c r="J23" s="12"/>
    </row>
    <row r="24" spans="1:10" x14ac:dyDescent="0.25">
      <c r="A24" s="9" t="s">
        <v>66</v>
      </c>
      <c r="B24" s="1" t="s">
        <v>41</v>
      </c>
      <c r="C24" s="13">
        <v>0.15</v>
      </c>
      <c r="D24" s="12">
        <v>0.15</v>
      </c>
      <c r="E24" s="12"/>
      <c r="F24" s="12"/>
      <c r="G24" s="12"/>
      <c r="H24" s="12"/>
      <c r="I24" s="12"/>
      <c r="J24" s="12"/>
    </row>
    <row r="25" spans="1:10" ht="28.5" x14ac:dyDescent="0.25">
      <c r="A25" s="9" t="s">
        <v>15</v>
      </c>
      <c r="B25" s="10" t="s">
        <v>44</v>
      </c>
      <c r="C25" s="11">
        <v>0.1</v>
      </c>
      <c r="D25" s="12">
        <f>SUM(D26:D29)/10</f>
        <v>0.15</v>
      </c>
      <c r="E25" s="12"/>
      <c r="F25" s="12"/>
      <c r="G25" s="12"/>
      <c r="H25" s="12">
        <f>SUM(H26:H29)/5</f>
        <v>0.3</v>
      </c>
      <c r="I25" s="12"/>
      <c r="J25" s="12"/>
    </row>
    <row r="26" spans="1:10" x14ac:dyDescent="0.25">
      <c r="A26" s="9" t="s">
        <v>16</v>
      </c>
      <c r="B26" s="1" t="s">
        <v>38</v>
      </c>
      <c r="C26" s="13">
        <v>0.25</v>
      </c>
      <c r="D26" s="12">
        <v>0.25</v>
      </c>
      <c r="E26" s="12"/>
      <c r="F26" s="12"/>
      <c r="G26" s="12"/>
      <c r="H26" s="12">
        <v>0.25</v>
      </c>
      <c r="I26" s="12"/>
      <c r="J26" s="12"/>
    </row>
    <row r="27" spans="1:10" ht="28.5" x14ac:dyDescent="0.25">
      <c r="A27" s="9" t="s">
        <v>17</v>
      </c>
      <c r="B27" s="1" t="s">
        <v>39</v>
      </c>
      <c r="C27" s="13">
        <v>0.25</v>
      </c>
      <c r="D27" s="12">
        <v>0.25</v>
      </c>
      <c r="E27" s="12"/>
      <c r="F27" s="12"/>
      <c r="G27" s="12"/>
      <c r="H27" s="12">
        <v>0.25</v>
      </c>
      <c r="I27" s="12"/>
      <c r="J27" s="12"/>
    </row>
    <row r="28" spans="1:10" x14ac:dyDescent="0.25">
      <c r="A28" s="9" t="s">
        <v>67</v>
      </c>
      <c r="B28" s="1" t="s">
        <v>40</v>
      </c>
      <c r="C28" s="13">
        <v>0.25</v>
      </c>
      <c r="D28" s="12">
        <v>0.75</v>
      </c>
      <c r="E28" s="12"/>
      <c r="F28" s="12"/>
      <c r="G28" s="12"/>
      <c r="H28" s="12">
        <v>0.75</v>
      </c>
      <c r="I28" s="12"/>
      <c r="J28" s="12"/>
    </row>
    <row r="29" spans="1:10" x14ac:dyDescent="0.25">
      <c r="A29" s="9" t="s">
        <v>68</v>
      </c>
      <c r="B29" s="1" t="s">
        <v>45</v>
      </c>
      <c r="C29" s="13">
        <v>0.25</v>
      </c>
      <c r="D29" s="12">
        <v>0.25</v>
      </c>
      <c r="E29" s="12"/>
      <c r="F29" s="12"/>
      <c r="G29" s="12"/>
      <c r="H29" s="12">
        <v>0.25</v>
      </c>
      <c r="I29" s="12"/>
      <c r="J29" s="12"/>
    </row>
    <row r="30" spans="1:10" ht="68.25" customHeight="1" x14ac:dyDescent="0.25">
      <c r="A30" s="9" t="s">
        <v>18</v>
      </c>
      <c r="B30" s="10" t="s">
        <v>90</v>
      </c>
      <c r="C30" s="11">
        <v>0.1</v>
      </c>
      <c r="D30" s="12">
        <f>SUM(D31:D41)/10</f>
        <v>0.09</v>
      </c>
      <c r="E30" s="12">
        <f>SUM(E31:E41)/7</f>
        <v>0.1357142857142857</v>
      </c>
      <c r="F30" s="12"/>
      <c r="G30" s="12">
        <f>SUM(G31:G41)/7</f>
        <v>0.12857142857142859</v>
      </c>
      <c r="H30" s="12"/>
      <c r="I30" s="12"/>
      <c r="J30" s="12"/>
    </row>
    <row r="31" spans="1:10" x14ac:dyDescent="0.25">
      <c r="A31" s="9" t="s">
        <v>19</v>
      </c>
      <c r="B31" s="1" t="s">
        <v>38</v>
      </c>
      <c r="C31" s="13">
        <v>0.15</v>
      </c>
      <c r="D31" s="12">
        <v>0.15</v>
      </c>
      <c r="E31" s="12">
        <v>0.15</v>
      </c>
      <c r="F31" s="12"/>
      <c r="G31" s="12">
        <v>0.15</v>
      </c>
      <c r="H31" s="12"/>
      <c r="I31" s="12"/>
      <c r="J31" s="12"/>
    </row>
    <row r="32" spans="1:10" ht="28.5" x14ac:dyDescent="0.25">
      <c r="A32" s="9" t="s">
        <v>20</v>
      </c>
      <c r="B32" s="1" t="s">
        <v>39</v>
      </c>
      <c r="C32" s="13">
        <v>0.1</v>
      </c>
      <c r="D32" s="12">
        <v>0.1</v>
      </c>
      <c r="E32" s="12">
        <v>0.1</v>
      </c>
      <c r="F32" s="12"/>
      <c r="G32" s="12">
        <v>0.1</v>
      </c>
      <c r="H32" s="12"/>
      <c r="I32" s="12"/>
      <c r="J32" s="12"/>
    </row>
    <row r="33" spans="1:10" x14ac:dyDescent="0.25">
      <c r="A33" s="9" t="s">
        <v>21</v>
      </c>
      <c r="B33" s="1" t="s">
        <v>89</v>
      </c>
      <c r="C33" s="13">
        <v>0.05</v>
      </c>
      <c r="D33" s="12">
        <v>0</v>
      </c>
      <c r="E33" s="12">
        <v>0</v>
      </c>
      <c r="F33" s="12"/>
      <c r="G33" s="12">
        <v>0</v>
      </c>
      <c r="H33" s="12"/>
      <c r="I33" s="12"/>
      <c r="J33" s="12"/>
    </row>
    <row r="34" spans="1:10" x14ac:dyDescent="0.25">
      <c r="A34" s="9" t="s">
        <v>22</v>
      </c>
      <c r="B34" s="1" t="s">
        <v>40</v>
      </c>
      <c r="C34" s="13">
        <v>0.05</v>
      </c>
      <c r="D34" s="12">
        <v>0</v>
      </c>
      <c r="E34" s="12">
        <v>0.05</v>
      </c>
      <c r="F34" s="12"/>
      <c r="G34" s="12">
        <v>0</v>
      </c>
      <c r="H34" s="12"/>
      <c r="I34" s="12"/>
      <c r="J34" s="12"/>
    </row>
    <row r="35" spans="1:10" ht="28.5" x14ac:dyDescent="0.25">
      <c r="A35" s="9" t="s">
        <v>23</v>
      </c>
      <c r="B35" s="1" t="s">
        <v>91</v>
      </c>
      <c r="C35" s="13">
        <v>0.1</v>
      </c>
      <c r="D35" s="12">
        <v>0.3</v>
      </c>
      <c r="E35" s="12">
        <v>0.3</v>
      </c>
      <c r="F35" s="12"/>
      <c r="G35" s="12">
        <v>0.3</v>
      </c>
      <c r="H35" s="12"/>
      <c r="I35" s="12"/>
      <c r="J35" s="12"/>
    </row>
    <row r="36" spans="1:10" ht="28.5" x14ac:dyDescent="0.25">
      <c r="A36" s="9" t="s">
        <v>24</v>
      </c>
      <c r="B36" s="1" t="s">
        <v>92</v>
      </c>
      <c r="C36" s="13">
        <v>0.05</v>
      </c>
      <c r="D36" s="12">
        <v>0</v>
      </c>
      <c r="E36" s="12">
        <v>0</v>
      </c>
      <c r="F36" s="12"/>
      <c r="G36" s="12">
        <v>0</v>
      </c>
      <c r="H36" s="12"/>
      <c r="I36" s="12"/>
      <c r="J36" s="12"/>
    </row>
    <row r="37" spans="1:10" ht="28.5" x14ac:dyDescent="0.25">
      <c r="A37" s="9" t="s">
        <v>69</v>
      </c>
      <c r="B37" s="1" t="s">
        <v>93</v>
      </c>
      <c r="C37" s="13">
        <v>0.1</v>
      </c>
      <c r="D37" s="12">
        <v>0</v>
      </c>
      <c r="E37" s="12">
        <v>0</v>
      </c>
      <c r="F37" s="12"/>
      <c r="G37" s="12">
        <v>0</v>
      </c>
      <c r="H37" s="12"/>
      <c r="I37" s="12"/>
      <c r="J37" s="12"/>
    </row>
    <row r="38" spans="1:10" x14ac:dyDescent="0.25">
      <c r="A38" s="9" t="s">
        <v>70</v>
      </c>
      <c r="B38" s="1" t="s">
        <v>46</v>
      </c>
      <c r="C38" s="13">
        <v>0.15</v>
      </c>
      <c r="D38" s="12">
        <v>0.15</v>
      </c>
      <c r="E38" s="12">
        <v>0.15</v>
      </c>
      <c r="F38" s="12"/>
      <c r="G38" s="12">
        <v>0.15</v>
      </c>
      <c r="H38" s="12"/>
      <c r="I38" s="12"/>
      <c r="J38" s="12"/>
    </row>
    <row r="39" spans="1:10" x14ac:dyDescent="0.25">
      <c r="A39" s="9" t="s">
        <v>71</v>
      </c>
      <c r="B39" s="1" t="s">
        <v>94</v>
      </c>
      <c r="C39" s="13">
        <v>0.1</v>
      </c>
      <c r="D39" s="12">
        <v>0.1</v>
      </c>
      <c r="E39" s="12">
        <v>0.1</v>
      </c>
      <c r="F39" s="12"/>
      <c r="G39" s="12">
        <v>0.1</v>
      </c>
      <c r="H39" s="12"/>
      <c r="I39" s="12"/>
      <c r="J39" s="12"/>
    </row>
    <row r="40" spans="1:10" ht="28.5" x14ac:dyDescent="0.25">
      <c r="A40" s="9" t="s">
        <v>72</v>
      </c>
      <c r="B40" s="1" t="s">
        <v>95</v>
      </c>
      <c r="C40" s="13">
        <v>0.05</v>
      </c>
      <c r="D40" s="12">
        <v>0</v>
      </c>
      <c r="E40" s="12">
        <v>0</v>
      </c>
      <c r="F40" s="12"/>
      <c r="G40" s="12">
        <v>0</v>
      </c>
      <c r="H40" s="12"/>
      <c r="I40" s="12"/>
      <c r="J40" s="12"/>
    </row>
    <row r="41" spans="1:10" ht="42.75" x14ac:dyDescent="0.25">
      <c r="A41" s="9" t="s">
        <v>73</v>
      </c>
      <c r="B41" s="1" t="s">
        <v>96</v>
      </c>
      <c r="C41" s="13">
        <v>0.1</v>
      </c>
      <c r="D41" s="12">
        <v>0.1</v>
      </c>
      <c r="E41" s="12">
        <v>0.1</v>
      </c>
      <c r="F41" s="12"/>
      <c r="G41" s="12">
        <v>0.1</v>
      </c>
      <c r="H41" s="12"/>
      <c r="I41" s="12"/>
      <c r="J41" s="12"/>
    </row>
    <row r="42" spans="1:10" ht="28.5" x14ac:dyDescent="0.25">
      <c r="A42" s="9" t="s">
        <v>25</v>
      </c>
      <c r="B42" s="10" t="s">
        <v>97</v>
      </c>
      <c r="C42" s="11">
        <v>0.1</v>
      </c>
      <c r="D42" s="12">
        <f>D43/10</f>
        <v>0.1</v>
      </c>
      <c r="E42" s="12">
        <f>E43/7</f>
        <v>0.14285714285714285</v>
      </c>
      <c r="F42" s="12">
        <f>F43/6</f>
        <v>0.16666666666666666</v>
      </c>
      <c r="G42" s="12">
        <f>G43/7</f>
        <v>0.14285714285714285</v>
      </c>
      <c r="H42" s="12"/>
      <c r="I42" s="12"/>
      <c r="J42" s="12"/>
    </row>
    <row r="43" spans="1:10" ht="42.75" x14ac:dyDescent="0.25">
      <c r="A43" s="9" t="s">
        <v>26</v>
      </c>
      <c r="B43" s="1" t="s">
        <v>98</v>
      </c>
      <c r="C43" s="13">
        <v>1</v>
      </c>
      <c r="D43" s="12">
        <v>1</v>
      </c>
      <c r="E43" s="12">
        <v>1</v>
      </c>
      <c r="F43" s="12">
        <v>1</v>
      </c>
      <c r="G43" s="12">
        <v>1</v>
      </c>
      <c r="H43" s="12"/>
      <c r="I43" s="12"/>
      <c r="J43" s="12"/>
    </row>
    <row r="44" spans="1:10" ht="28.5" x14ac:dyDescent="0.25">
      <c r="A44" s="9" t="s">
        <v>27</v>
      </c>
      <c r="B44" s="10" t="s">
        <v>47</v>
      </c>
      <c r="C44" s="11">
        <v>0.05</v>
      </c>
      <c r="D44" s="12">
        <f>SUM(D45:D49)/10</f>
        <v>0.1</v>
      </c>
      <c r="E44" s="12">
        <f>SUM(E45:E49)/7</f>
        <v>0.14285714285714285</v>
      </c>
      <c r="F44" s="12">
        <f>SUM(F45:F49)/6</f>
        <v>0.16666666666666666</v>
      </c>
      <c r="G44" s="12">
        <f>SUM(G45:G49)/7</f>
        <v>0.14285714285714285</v>
      </c>
      <c r="H44" s="12">
        <f>SUM(H45:H49)/5</f>
        <v>0.2</v>
      </c>
      <c r="I44" s="12">
        <f>SUM(I45:I49)/3</f>
        <v>0.33333333333333331</v>
      </c>
      <c r="J44" s="12">
        <f>SUM(J45:J49)/3</f>
        <v>0.33333333333333331</v>
      </c>
    </row>
    <row r="45" spans="1:10" ht="42.75" x14ac:dyDescent="0.25">
      <c r="A45" s="9" t="s">
        <v>28</v>
      </c>
      <c r="B45" s="1" t="s">
        <v>0</v>
      </c>
      <c r="C45" s="13">
        <v>0.2</v>
      </c>
      <c r="D45" s="12">
        <v>0.2</v>
      </c>
      <c r="E45" s="12">
        <v>0.2</v>
      </c>
      <c r="F45" s="12">
        <v>0.2</v>
      </c>
      <c r="G45" s="12">
        <v>0.2</v>
      </c>
      <c r="H45" s="12">
        <v>0.2</v>
      </c>
      <c r="I45" s="12">
        <v>0.2</v>
      </c>
      <c r="J45" s="12">
        <v>0.2</v>
      </c>
    </row>
    <row r="46" spans="1:10" ht="57" x14ac:dyDescent="0.25">
      <c r="A46" s="9" t="s">
        <v>29</v>
      </c>
      <c r="B46" s="1" t="s">
        <v>1</v>
      </c>
      <c r="C46" s="13">
        <v>0.2</v>
      </c>
      <c r="D46" s="12">
        <v>0.2</v>
      </c>
      <c r="E46" s="12">
        <v>0.2</v>
      </c>
      <c r="F46" s="12">
        <v>0.2</v>
      </c>
      <c r="G46" s="12">
        <v>0.2</v>
      </c>
      <c r="H46" s="12">
        <v>0.2</v>
      </c>
      <c r="I46" s="12">
        <v>0.2</v>
      </c>
      <c r="J46" s="12">
        <v>0.2</v>
      </c>
    </row>
    <row r="47" spans="1:10" ht="42.75" x14ac:dyDescent="0.25">
      <c r="A47" s="9" t="s">
        <v>30</v>
      </c>
      <c r="B47" s="1" t="s">
        <v>2</v>
      </c>
      <c r="C47" s="13">
        <v>0.2</v>
      </c>
      <c r="D47" s="12">
        <v>0.2</v>
      </c>
      <c r="E47" s="12">
        <v>0.2</v>
      </c>
      <c r="F47" s="12">
        <v>0.2</v>
      </c>
      <c r="G47" s="12">
        <v>0.2</v>
      </c>
      <c r="H47" s="12">
        <v>0.2</v>
      </c>
      <c r="I47" s="12">
        <v>0.2</v>
      </c>
      <c r="J47" s="12">
        <v>0.2</v>
      </c>
    </row>
    <row r="48" spans="1:10" ht="57" x14ac:dyDescent="0.25">
      <c r="A48" s="9" t="s">
        <v>31</v>
      </c>
      <c r="B48" s="1" t="s">
        <v>3</v>
      </c>
      <c r="C48" s="13">
        <v>0.2</v>
      </c>
      <c r="D48" s="12">
        <v>0.2</v>
      </c>
      <c r="E48" s="12">
        <v>0.2</v>
      </c>
      <c r="F48" s="12">
        <v>0.2</v>
      </c>
      <c r="G48" s="12">
        <v>0.2</v>
      </c>
      <c r="H48" s="12">
        <v>0.2</v>
      </c>
      <c r="I48" s="12">
        <v>0.2</v>
      </c>
      <c r="J48" s="12">
        <v>0.2</v>
      </c>
    </row>
    <row r="49" spans="1:10" x14ac:dyDescent="0.25">
      <c r="A49" s="9" t="s">
        <v>74</v>
      </c>
      <c r="B49" s="1" t="s">
        <v>48</v>
      </c>
      <c r="C49" s="13">
        <v>0.2</v>
      </c>
      <c r="D49" s="12">
        <v>0.2</v>
      </c>
      <c r="E49" s="12">
        <v>0.2</v>
      </c>
      <c r="F49" s="12">
        <v>0.2</v>
      </c>
      <c r="G49" s="12">
        <v>0.2</v>
      </c>
      <c r="H49" s="12">
        <v>0.2</v>
      </c>
      <c r="I49" s="12">
        <v>0.2</v>
      </c>
      <c r="J49" s="12">
        <v>0.2</v>
      </c>
    </row>
    <row r="50" spans="1:10" x14ac:dyDescent="0.25">
      <c r="A50" s="9" t="s">
        <v>32</v>
      </c>
      <c r="B50" s="10" t="s">
        <v>49</v>
      </c>
      <c r="C50" s="11">
        <v>0.1</v>
      </c>
      <c r="D50" s="12">
        <f>D51/10</f>
        <v>0.3</v>
      </c>
      <c r="E50" s="12"/>
      <c r="F50" s="15">
        <f>F51/6</f>
        <v>0.5</v>
      </c>
      <c r="G50" s="12"/>
      <c r="H50" s="12"/>
      <c r="I50" s="12"/>
      <c r="J50" s="12"/>
    </row>
    <row r="51" spans="1:10" x14ac:dyDescent="0.25">
      <c r="A51" s="9" t="s">
        <v>33</v>
      </c>
      <c r="B51" s="1" t="s">
        <v>50</v>
      </c>
      <c r="C51" s="13">
        <v>1</v>
      </c>
      <c r="D51" s="12">
        <v>3</v>
      </c>
      <c r="E51" s="12"/>
      <c r="F51" s="15">
        <v>3</v>
      </c>
      <c r="G51" s="12"/>
      <c r="H51" s="12"/>
      <c r="I51" s="12"/>
      <c r="J51" s="12"/>
    </row>
    <row r="52" spans="1:10" ht="28.5" x14ac:dyDescent="0.25">
      <c r="A52" s="9" t="s">
        <v>57</v>
      </c>
      <c r="B52" s="10" t="s">
        <v>51</v>
      </c>
      <c r="C52" s="11">
        <v>0.1</v>
      </c>
      <c r="D52" s="12">
        <f>SUM(D53:D60)/10</f>
        <v>7.9999999999999988E-2</v>
      </c>
      <c r="E52" s="12">
        <f>SUM(E53:E60)/7</f>
        <v>0.15714285714285711</v>
      </c>
      <c r="F52" s="12">
        <f>SUM(F53:F60)/6</f>
        <v>0.13333333333333333</v>
      </c>
      <c r="G52" s="12">
        <f>SUM(G53:G60)/7</f>
        <v>0.11428571428571428</v>
      </c>
      <c r="H52" s="12">
        <f>SUM(H53:H60)/5</f>
        <v>0.18</v>
      </c>
      <c r="I52" s="12">
        <f>SUM(I53:I60)/3</f>
        <v>0.26666666666666666</v>
      </c>
      <c r="J52" s="12">
        <f>SUM(J53:J60)/3</f>
        <v>0.26666666666666666</v>
      </c>
    </row>
    <row r="53" spans="1:10" x14ac:dyDescent="0.25">
      <c r="A53" s="9" t="s">
        <v>75</v>
      </c>
      <c r="B53" s="1" t="s">
        <v>99</v>
      </c>
      <c r="C53" s="13">
        <v>0.1</v>
      </c>
      <c r="D53" s="12">
        <v>0.1</v>
      </c>
      <c r="E53" s="12">
        <v>0.1</v>
      </c>
      <c r="F53" s="12">
        <v>0.1</v>
      </c>
      <c r="G53" s="12">
        <v>0.1</v>
      </c>
      <c r="H53" s="12">
        <v>0.1</v>
      </c>
      <c r="I53" s="12">
        <v>0.1</v>
      </c>
      <c r="J53" s="12">
        <v>0.1</v>
      </c>
    </row>
    <row r="54" spans="1:10" x14ac:dyDescent="0.25">
      <c r="A54" s="9" t="s">
        <v>76</v>
      </c>
      <c r="B54" s="1" t="s">
        <v>52</v>
      </c>
      <c r="C54" s="13">
        <v>0.1</v>
      </c>
      <c r="D54" s="12">
        <v>0.1</v>
      </c>
      <c r="E54" s="12">
        <v>0.1</v>
      </c>
      <c r="F54" s="12">
        <v>0.1</v>
      </c>
      <c r="G54" s="12">
        <v>0.1</v>
      </c>
      <c r="H54" s="12">
        <v>0.1</v>
      </c>
      <c r="I54" s="12">
        <v>0.1</v>
      </c>
      <c r="J54" s="12">
        <v>0.1</v>
      </c>
    </row>
    <row r="55" spans="1:10" x14ac:dyDescent="0.25">
      <c r="A55" s="9" t="s">
        <v>77</v>
      </c>
      <c r="B55" s="1" t="s">
        <v>53</v>
      </c>
      <c r="C55" s="13">
        <v>0.1</v>
      </c>
      <c r="D55" s="12">
        <v>0.1</v>
      </c>
      <c r="E55" s="12">
        <v>0.1</v>
      </c>
      <c r="F55" s="12">
        <v>0.1</v>
      </c>
      <c r="G55" s="12">
        <v>0.1</v>
      </c>
      <c r="H55" s="12">
        <v>0.1</v>
      </c>
      <c r="I55" s="12">
        <v>0.1</v>
      </c>
      <c r="J55" s="12">
        <v>0.1</v>
      </c>
    </row>
    <row r="56" spans="1:10" ht="30.75" customHeight="1" x14ac:dyDescent="0.25">
      <c r="A56" s="9" t="s">
        <v>78</v>
      </c>
      <c r="B56" s="1" t="s">
        <v>100</v>
      </c>
      <c r="C56" s="13">
        <v>0.2</v>
      </c>
      <c r="D56" s="12">
        <v>0.2</v>
      </c>
      <c r="E56" s="12">
        <v>0.2</v>
      </c>
      <c r="F56" s="12">
        <v>0.2</v>
      </c>
      <c r="G56" s="12">
        <v>0.2</v>
      </c>
      <c r="H56" s="12">
        <v>0.2</v>
      </c>
      <c r="I56" s="12">
        <v>0.2</v>
      </c>
      <c r="J56" s="12">
        <v>0.2</v>
      </c>
    </row>
    <row r="57" spans="1:10" x14ac:dyDescent="0.25">
      <c r="A57" s="9" t="s">
        <v>79</v>
      </c>
      <c r="B57" s="1" t="s">
        <v>4</v>
      </c>
      <c r="C57" s="13">
        <v>0.2</v>
      </c>
      <c r="D57" s="12">
        <v>0.2</v>
      </c>
      <c r="E57" s="12">
        <v>0.2</v>
      </c>
      <c r="F57" s="12">
        <v>0.2</v>
      </c>
      <c r="G57" s="12">
        <v>0.2</v>
      </c>
      <c r="H57" s="12">
        <v>0.2</v>
      </c>
      <c r="I57" s="12">
        <v>0.2</v>
      </c>
      <c r="J57" s="12">
        <v>0.2</v>
      </c>
    </row>
    <row r="58" spans="1:10" x14ac:dyDescent="0.25">
      <c r="A58" s="9" t="s">
        <v>80</v>
      </c>
      <c r="B58" s="1" t="s">
        <v>54</v>
      </c>
      <c r="C58" s="13">
        <v>0.1</v>
      </c>
      <c r="D58" s="12">
        <v>0</v>
      </c>
      <c r="E58" s="12">
        <v>0</v>
      </c>
      <c r="F58" s="12">
        <v>0</v>
      </c>
      <c r="G58" s="12">
        <v>0</v>
      </c>
      <c r="H58" s="12">
        <v>0.1</v>
      </c>
      <c r="I58" s="12">
        <v>0</v>
      </c>
      <c r="J58" s="12">
        <v>0</v>
      </c>
    </row>
    <row r="59" spans="1:10" x14ac:dyDescent="0.25">
      <c r="A59" s="9" t="s">
        <v>81</v>
      </c>
      <c r="B59" s="1" t="s">
        <v>101</v>
      </c>
      <c r="C59" s="13">
        <v>0.1</v>
      </c>
      <c r="D59" s="12">
        <v>0.1</v>
      </c>
      <c r="E59" s="12">
        <v>0.1</v>
      </c>
      <c r="F59" s="12">
        <v>0.1</v>
      </c>
      <c r="G59" s="12">
        <v>0.1</v>
      </c>
      <c r="H59" s="12">
        <v>0.1</v>
      </c>
      <c r="I59" s="12">
        <v>0.1</v>
      </c>
      <c r="J59" s="12">
        <v>0.1</v>
      </c>
    </row>
    <row r="60" spans="1:10" x14ac:dyDescent="0.25">
      <c r="A60" s="9" t="s">
        <v>82</v>
      </c>
      <c r="B60" s="1" t="s">
        <v>55</v>
      </c>
      <c r="C60" s="13">
        <v>0.1</v>
      </c>
      <c r="D60" s="12">
        <v>0</v>
      </c>
      <c r="E60" s="12">
        <v>0.3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</row>
    <row r="61" spans="1:10" x14ac:dyDescent="0.25">
      <c r="A61" s="9" t="s">
        <v>58</v>
      </c>
      <c r="B61" s="10" t="s">
        <v>102</v>
      </c>
      <c r="C61" s="11">
        <v>0.15</v>
      </c>
      <c r="D61" s="12">
        <f>SUM(D62:D64)/10</f>
        <v>0.18</v>
      </c>
      <c r="E61" s="12">
        <f>SUM(E62:E64)/7</f>
        <v>0.25714285714285717</v>
      </c>
      <c r="F61" s="12"/>
      <c r="G61" s="12">
        <f>SUM(G62:G64)/7</f>
        <v>0.25714285714285717</v>
      </c>
      <c r="H61" s="12">
        <f>SUM(H62:H64)/5</f>
        <v>0.36</v>
      </c>
      <c r="I61" s="12"/>
      <c r="J61" s="12"/>
    </row>
    <row r="62" spans="1:10" x14ac:dyDescent="0.25">
      <c r="A62" s="9" t="s">
        <v>83</v>
      </c>
      <c r="B62" s="1" t="s">
        <v>103</v>
      </c>
      <c r="C62" s="13">
        <v>0.4</v>
      </c>
      <c r="D62" s="12">
        <v>1.2</v>
      </c>
      <c r="E62" s="12">
        <v>1.2</v>
      </c>
      <c r="F62" s="12"/>
      <c r="G62" s="12">
        <v>1.2</v>
      </c>
      <c r="H62" s="12">
        <v>1.2</v>
      </c>
      <c r="I62" s="12"/>
      <c r="J62" s="12"/>
    </row>
    <row r="63" spans="1:10" ht="28.5" x14ac:dyDescent="0.25">
      <c r="A63" s="9" t="s">
        <v>84</v>
      </c>
      <c r="B63" s="1" t="s">
        <v>120</v>
      </c>
      <c r="C63" s="13">
        <v>0.3</v>
      </c>
      <c r="D63" s="12">
        <v>0.3</v>
      </c>
      <c r="E63" s="12">
        <v>0.3</v>
      </c>
      <c r="F63" s="12"/>
      <c r="G63" s="12">
        <v>0.3</v>
      </c>
      <c r="H63" s="12">
        <v>0.3</v>
      </c>
      <c r="I63" s="12"/>
      <c r="J63" s="12"/>
    </row>
    <row r="64" spans="1:10" ht="57" x14ac:dyDescent="0.25">
      <c r="A64" s="9" t="s">
        <v>85</v>
      </c>
      <c r="B64" s="1" t="s">
        <v>121</v>
      </c>
      <c r="C64" s="13">
        <v>0.3</v>
      </c>
      <c r="D64" s="12">
        <v>0.3</v>
      </c>
      <c r="E64" s="12">
        <v>0.3</v>
      </c>
      <c r="F64" s="12"/>
      <c r="G64" s="12">
        <v>0.3</v>
      </c>
      <c r="H64" s="12">
        <v>0.3</v>
      </c>
      <c r="I64" s="12"/>
      <c r="J64" s="12"/>
    </row>
    <row r="65" spans="1:10" ht="24" customHeight="1" x14ac:dyDescent="0.25">
      <c r="A65" s="17" t="s">
        <v>35</v>
      </c>
      <c r="B65" s="17"/>
      <c r="C65" s="17"/>
      <c r="D65" s="14">
        <f t="shared" ref="D65:E65" si="0">D61+D52+D50+D44+D42+D7</f>
        <v>0.82000000000000006</v>
      </c>
      <c r="E65" s="14">
        <f t="shared" si="0"/>
        <v>0.79999999999999993</v>
      </c>
      <c r="F65" s="14">
        <f>F61+F52+F50+F44+F42+F7</f>
        <v>1.1166666666666665</v>
      </c>
      <c r="G65" s="14">
        <f t="shared" ref="G65:J65" si="1">G61+G52+G50+G44+G42+G7</f>
        <v>0.74285714285714277</v>
      </c>
      <c r="H65" s="14">
        <f t="shared" si="1"/>
        <v>0.86</v>
      </c>
      <c r="I65" s="14">
        <f t="shared" si="1"/>
        <v>1</v>
      </c>
      <c r="J65" s="14">
        <f t="shared" si="1"/>
        <v>0.89999999999999991</v>
      </c>
    </row>
  </sheetData>
  <autoFilter ref="A4:C65" xr:uid="{00000000-0009-0000-0000-000000000000}"/>
  <mergeCells count="6">
    <mergeCell ref="H6:J6"/>
    <mergeCell ref="A65:C65"/>
    <mergeCell ref="A4:A6"/>
    <mergeCell ref="B4:B6"/>
    <mergeCell ref="C4:C6"/>
    <mergeCell ref="E6:G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сайт</vt:lpstr>
      <vt:lpstr>'на сайт'!Заголовки_для_печати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Соколова Елена Михайловна</cp:lastModifiedBy>
  <cp:lastPrinted>2024-05-03T06:43:28Z</cp:lastPrinted>
  <dcterms:created xsi:type="dcterms:W3CDTF">2021-04-19T06:13:57Z</dcterms:created>
  <dcterms:modified xsi:type="dcterms:W3CDTF">2025-05-22T09:29:27Z</dcterms:modified>
</cp:coreProperties>
</file>